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3.xml" ContentType="application/vnd.openxmlformats-officedocument.drawing+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4.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drawings/drawing5.xml" ContentType="application/vnd.openxmlformats-officedocument.drawing+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codeName="ThisWorkbook"/>
  <mc:AlternateContent xmlns:mc="http://schemas.openxmlformats.org/markup-compatibility/2006">
    <mc:Choice Requires="x15">
      <x15ac:absPath xmlns:x15ac="http://schemas.microsoft.com/office/spreadsheetml/2010/11/ac" url="\\192.168.100.1\share\05_業務管理部\Sホームページ管理\00_ホームページ更新依頼_2025年度以降\"/>
    </mc:Choice>
  </mc:AlternateContent>
  <xr:revisionPtr revIDLastSave="0" documentId="13_ncr:1_{4BDFC0BD-9970-40B1-901A-089731226F06}" xr6:coauthVersionLast="47" xr6:coauthVersionMax="47" xr10:uidLastSave="{00000000-0000-0000-0000-000000000000}"/>
  <bookViews>
    <workbookView xWindow="-108" yWindow="-108" windowWidth="20376" windowHeight="12096" tabRatio="765" xr2:uid="{00000000-000D-0000-FFFF-FFFF00000000}"/>
  </bookViews>
  <sheets>
    <sheet name="はじめにお読みください" sheetId="5" r:id="rId1"/>
    <sheet name="Ｐ１ " sheetId="6" r:id="rId2"/>
    <sheet name="Ｐ２" sheetId="7" r:id="rId3"/>
    <sheet name="Ｐ３" sheetId="8" r:id="rId4"/>
    <sheet name="Ｐ４" sheetId="9" r:id="rId5"/>
    <sheet name="Ｐ５" sheetId="11" r:id="rId6"/>
    <sheet name="DATA" sheetId="19" state="hidden" r:id="rId7"/>
  </sheets>
  <definedNames>
    <definedName name="_xlnm._FilterDatabase" localSheetId="1" hidden="1">'Ｐ１ '!#REF!</definedName>
    <definedName name="_xlnm._FilterDatabase" localSheetId="4" hidden="1">'Ｐ４'!$B$16:$U$16</definedName>
    <definedName name="OLE_LINK1" localSheetId="3">'Ｐ３'!#REF!</definedName>
    <definedName name="OLE_LINK1" localSheetId="4">'Ｐ４'!#REF!</definedName>
    <definedName name="OLE_LINK1" localSheetId="5">'Ｐ５'!#REF!</definedName>
    <definedName name="_xlnm.Print_Area" localSheetId="1">'Ｐ１ '!$A$1:$Z$60</definedName>
    <definedName name="_xlnm.Print_Area" localSheetId="2">'Ｐ２'!$A$1:$T$46</definedName>
    <definedName name="_xlnm.Print_Area" localSheetId="3">'Ｐ３'!$A$1:$AJ$53</definedName>
    <definedName name="_xlnm.Print_Area" localSheetId="4">'Ｐ４'!$A$1:$AD$73</definedName>
    <definedName name="_xlnm.Print_Area" localSheetId="5">'Ｐ５'!$A$1:$AH$62</definedName>
    <definedName name="_xlnm.Print_Area" localSheetId="0">はじめにお読みください!$A$1:$I$49</definedName>
    <definedName name="このセルをクリックしセル右ボタンからお選びください">#REF!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2" i="7" l="1"/>
  <c r="AB3" i="7"/>
  <c r="V31" i="7" l="1"/>
  <c r="V30" i="7"/>
  <c r="FI2" i="19"/>
  <c r="EC2" i="19"/>
  <c r="ED2" i="19"/>
  <c r="EB2" i="19"/>
  <c r="DY2" i="19"/>
  <c r="DX2" i="19"/>
  <c r="EA2" i="19" s="1"/>
  <c r="DW2" i="19"/>
  <c r="DZ2" i="19" s="1"/>
  <c r="DU2" i="19"/>
  <c r="DT2" i="19"/>
  <c r="DV2" i="19" s="1"/>
  <c r="DS2" i="19"/>
  <c r="DQ2" i="19"/>
  <c r="DR2" i="19" s="1"/>
  <c r="DP2" i="19"/>
  <c r="DO2" i="19"/>
  <c r="DM2" i="19"/>
  <c r="DL2" i="19"/>
  <c r="DN2" i="19" s="1"/>
  <c r="AB17" i="7" l="1"/>
  <c r="AB16" i="7"/>
  <c r="AB15" i="7"/>
  <c r="AB14" i="7"/>
  <c r="AB13" i="7"/>
  <c r="AB12" i="7"/>
  <c r="AB11" i="7"/>
  <c r="AB10" i="7"/>
  <c r="AB9" i="7"/>
  <c r="AB8" i="7"/>
  <c r="AB7" i="7"/>
  <c r="AB6" i="7"/>
  <c r="AB5" i="7"/>
  <c r="AB4" i="7"/>
  <c r="CF80" i="19" a="1"/>
  <c r="CF80" i="19" s="1"/>
  <c r="AJ11" i="11" l="1"/>
  <c r="AJ47" i="11"/>
  <c r="AJ36" i="11"/>
  <c r="AF25" i="9"/>
  <c r="Y69" i="7"/>
  <c r="Y56" i="7" a="1"/>
  <c r="Y56" i="7" s="1"/>
  <c r="J24" i="7" l="1"/>
  <c r="Y66" i="7"/>
  <c r="Y68" i="7"/>
  <c r="Y67" i="7"/>
  <c r="Y70" i="7"/>
  <c r="V6" i="7"/>
  <c r="AJ64" i="11" l="1"/>
  <c r="FJ1" i="19" a="1"/>
  <c r="FJ1" i="19" s="1"/>
  <c r="EE1" i="19" a="1"/>
  <c r="EE1" i="19" s="1"/>
  <c r="D1" i="19" l="1" a="1"/>
  <c r="I81" i="19" s="1"/>
  <c r="D1" i="19" l="1"/>
  <c r="HY1" i="19" a="1"/>
  <c r="HY1" i="19" s="1"/>
  <c r="AF19" i="9" l="1"/>
  <c r="AF18" i="9"/>
  <c r="AF17" i="9"/>
  <c r="AF16" i="9"/>
  <c r="AF15" i="9"/>
  <c r="AF14" i="9"/>
  <c r="AB31" i="6" l="1"/>
  <c r="AL31" i="8"/>
  <c r="AB20" i="6" l="1"/>
  <c r="AB11" i="6"/>
  <c r="AB10" i="6"/>
  <c r="AB9" i="6"/>
  <c r="AB7" i="6"/>
  <c r="AB6" i="6"/>
  <c r="AB5" i="6"/>
  <c r="AB4" i="6"/>
  <c r="AB3" i="6"/>
  <c r="AB2" i="6"/>
  <c r="AF50" i="9" l="1"/>
  <c r="AF64" i="9" l="1"/>
  <c r="AF24" i="9"/>
  <c r="AF23" i="9"/>
  <c r="AF22" i="9"/>
  <c r="AF21" i="9"/>
  <c r="AF20" i="9"/>
  <c r="AF26" i="9"/>
  <c r="AF52" i="9"/>
  <c r="AF10" i="9"/>
  <c r="AF30" i="9"/>
  <c r="AF13" i="9"/>
  <c r="AF12" i="9"/>
  <c r="AF11" i="9"/>
  <c r="AL26" i="8"/>
  <c r="F16" i="7" l="1"/>
  <c r="F15" i="7" l="1"/>
  <c r="F52" i="7"/>
  <c r="Y22" i="7" l="1"/>
  <c r="F62" i="7"/>
  <c r="E52" i="7"/>
  <c r="Y13" i="7" s="1"/>
  <c r="G52" i="7"/>
  <c r="Y24" i="7" s="1"/>
  <c r="H52" i="7"/>
  <c r="Y34" i="7" s="1"/>
  <c r="I52" i="7"/>
  <c r="Y44" i="7" s="1"/>
  <c r="E53" i="7"/>
  <c r="Y14" i="7" s="1"/>
  <c r="G53" i="7"/>
  <c r="Y25" i="7" s="1"/>
  <c r="H53" i="7"/>
  <c r="Y35" i="7" s="1"/>
  <c r="I53" i="7"/>
  <c r="Y45" i="7" s="1"/>
  <c r="E54" i="7"/>
  <c r="Y15" i="7" s="1"/>
  <c r="G54" i="7"/>
  <c r="Y26" i="7" s="1"/>
  <c r="H54" i="7"/>
  <c r="Y36" i="7" s="1"/>
  <c r="I54" i="7"/>
  <c r="Y46" i="7" s="1"/>
  <c r="E56" i="7"/>
  <c r="Y17" i="7" s="1"/>
  <c r="G56" i="7"/>
  <c r="Y28" i="7" s="1"/>
  <c r="H56" i="7"/>
  <c r="Y38" i="7" s="1"/>
  <c r="I56" i="7"/>
  <c r="Y48" i="7" s="1"/>
  <c r="J56" i="7"/>
  <c r="Y54" i="7" s="1"/>
  <c r="E57" i="7"/>
  <c r="Y18" i="7" s="1"/>
  <c r="G57" i="7"/>
  <c r="Y29" i="7" s="1"/>
  <c r="H57" i="7"/>
  <c r="Y39" i="7" s="1"/>
  <c r="I57" i="7"/>
  <c r="Y49" i="7" s="1"/>
  <c r="J57" i="7"/>
  <c r="Y55" i="7" s="1"/>
  <c r="E58" i="7"/>
  <c r="Y19" i="7" s="1"/>
  <c r="G58" i="7"/>
  <c r="Y30" i="7" s="1"/>
  <c r="H58" i="7"/>
  <c r="Y40" i="7" s="1"/>
  <c r="I58" i="7"/>
  <c r="Y50" i="7" s="1"/>
  <c r="E59" i="7"/>
  <c r="Y20" i="7" s="1"/>
  <c r="G59" i="7"/>
  <c r="Y31" i="7" s="1"/>
  <c r="H59" i="7"/>
  <c r="Y41" i="7" s="1"/>
  <c r="I59" i="7"/>
  <c r="Y51" i="7" s="1"/>
  <c r="E60" i="7"/>
  <c r="Y21" i="7" s="1"/>
  <c r="G60" i="7"/>
  <c r="Y32" i="7" s="1"/>
  <c r="H60" i="7"/>
  <c r="Y42" i="7" s="1"/>
  <c r="I60" i="7"/>
  <c r="Y52" i="7" s="1"/>
  <c r="D57" i="7"/>
  <c r="Y8" i="7" s="1"/>
  <c r="D60" i="7"/>
  <c r="Y11" i="7" s="1"/>
  <c r="D59" i="7"/>
  <c r="Y10" i="7" s="1"/>
  <c r="D58" i="7"/>
  <c r="Y9" i="7" s="1"/>
  <c r="D56" i="7"/>
  <c r="Y7" i="7" s="1"/>
  <c r="D54" i="7"/>
  <c r="Y5" i="7" s="1"/>
  <c r="D53" i="7"/>
  <c r="Y4" i="7" s="1"/>
  <c r="D52" i="7"/>
  <c r="Y3" i="7" s="1"/>
  <c r="AB19" i="6" l="1"/>
  <c r="AB18" i="6"/>
  <c r="AB15" i="6"/>
  <c r="AB14" i="6"/>
  <c r="AB13" i="6"/>
  <c r="AB12" i="6"/>
  <c r="V58" i="7"/>
  <c r="V59" i="7"/>
  <c r="V60" i="7"/>
  <c r="V61" i="7"/>
  <c r="V57" i="7"/>
  <c r="V53" i="7"/>
  <c r="V54" i="7"/>
  <c r="V55" i="7"/>
  <c r="V56" i="7"/>
  <c r="V52" i="7"/>
  <c r="V48" i="7"/>
  <c r="V49" i="7"/>
  <c r="V50" i="7"/>
  <c r="V51" i="7"/>
  <c r="V47" i="7"/>
  <c r="V43" i="7"/>
  <c r="V44" i="7"/>
  <c r="V45" i="7"/>
  <c r="V46" i="7"/>
  <c r="V42" i="7"/>
  <c r="V20" i="7"/>
  <c r="V19" i="7"/>
  <c r="V18" i="7"/>
  <c r="V17" i="7"/>
  <c r="V16" i="7"/>
  <c r="V15" i="7"/>
  <c r="V8" i="7"/>
  <c r="V7" i="7"/>
  <c r="V5" i="7"/>
  <c r="AI2" i="19" l="1" a="1"/>
  <c r="AI2" i="19" s="1"/>
  <c r="AJ2" i="19" a="1"/>
  <c r="AJ2" i="19" s="1"/>
  <c r="AP2" i="19" a="1"/>
  <c r="AP2" i="19" s="1"/>
  <c r="F81" i="19" s="1"/>
  <c r="AL2" i="19" a="1"/>
  <c r="AL2" i="19" s="1"/>
  <c r="D81" i="19" s="1"/>
  <c r="AH2" i="19" a="1"/>
  <c r="AH2" i="19" s="1"/>
  <c r="J81" i="19" s="1"/>
  <c r="AM2" i="19" a="1"/>
  <c r="AM2" i="19" s="1"/>
  <c r="AO2" i="19" a="1"/>
  <c r="AO2" i="19" s="1"/>
  <c r="E81" i="19" s="1"/>
  <c r="AK2" i="19" a="1"/>
  <c r="AK2" i="19" s="1"/>
  <c r="C81" i="19" s="1"/>
  <c r="AN2" i="19" a="1"/>
  <c r="AN2" i="19" s="1"/>
  <c r="AF49" i="9"/>
  <c r="AF48" i="9"/>
  <c r="AF47" i="9"/>
  <c r="AF46" i="9"/>
  <c r="AF45" i="9"/>
  <c r="AF44" i="9"/>
  <c r="AF43" i="9"/>
  <c r="AF42" i="9"/>
  <c r="AF41" i="9"/>
  <c r="AF40" i="9"/>
  <c r="AF39" i="9"/>
  <c r="AF38" i="9"/>
  <c r="AF37" i="9"/>
  <c r="AF36" i="9"/>
  <c r="AF35" i="9"/>
  <c r="AF34" i="9"/>
  <c r="AF33" i="9"/>
  <c r="AF32" i="9"/>
  <c r="AF31" i="9"/>
  <c r="AF29" i="9"/>
  <c r="AF28" i="9"/>
  <c r="AF27" i="9"/>
  <c r="H81" i="19" l="1"/>
  <c r="G81" i="19"/>
  <c r="D16" i="7"/>
  <c r="D51" i="7" s="1"/>
  <c r="Y2" i="7" l="1"/>
  <c r="D24" i="7"/>
  <c r="D15" i="7" l="1"/>
  <c r="D55" i="7"/>
  <c r="D62" i="7" s="1"/>
  <c r="E16" i="7"/>
  <c r="E51" i="7" s="1"/>
  <c r="G16" i="7"/>
  <c r="G51" i="7" s="1"/>
  <c r="H16" i="7"/>
  <c r="I16" i="7"/>
  <c r="I51" i="7" s="1"/>
  <c r="K18" i="7"/>
  <c r="K20" i="7"/>
  <c r="K22" i="7"/>
  <c r="E24" i="7"/>
  <c r="E55" i="7" s="1"/>
  <c r="Y16" i="7" s="1"/>
  <c r="G24" i="7"/>
  <c r="G55" i="7" s="1"/>
  <c r="Y27" i="7" s="1"/>
  <c r="H24" i="7"/>
  <c r="H55" i="7" s="1"/>
  <c r="Y37" i="7" s="1"/>
  <c r="I24" i="7"/>
  <c r="K26" i="7"/>
  <c r="K28" i="7"/>
  <c r="K30" i="7"/>
  <c r="K32" i="7"/>
  <c r="K34" i="7"/>
  <c r="D63" i="7" l="1"/>
  <c r="G62" i="7"/>
  <c r="Y23" i="7"/>
  <c r="Y6" i="7"/>
  <c r="Y43" i="7"/>
  <c r="H51" i="7"/>
  <c r="H15" i="7"/>
  <c r="E62" i="7"/>
  <c r="Y12" i="7"/>
  <c r="E15" i="7"/>
  <c r="J15" i="7"/>
  <c r="J55" i="7" s="1"/>
  <c r="J62" i="7" s="1"/>
  <c r="I15" i="7"/>
  <c r="I55" i="7"/>
  <c r="Y47" i="7" s="1"/>
  <c r="G15" i="7"/>
  <c r="K24" i="7"/>
  <c r="K16" i="7"/>
  <c r="E63" i="7" l="1"/>
  <c r="G63" i="7"/>
  <c r="H62" i="7"/>
  <c r="H63" i="7" s="1"/>
  <c r="Y33" i="7"/>
  <c r="I62" i="7"/>
  <c r="I63" i="7" s="1"/>
  <c r="Y53" i="7"/>
  <c r="K15" i="7"/>
  <c r="V9" i="7" s="1"/>
  <c r="K62" i="7" l="1"/>
  <c r="V10" i="7" s="1"/>
  <c r="Y60" i="7" a="1"/>
  <c r="Y60" i="7" s="1"/>
  <c r="O80" i="19" s="1" a="1"/>
  <c r="O80" i="19" s="1"/>
  <c r="V13" i="7"/>
  <c r="V12" i="7"/>
  <c r="V11" i="7"/>
  <c r="K5" i="7" l="1"/>
  <c r="V14" i="7" s="1"/>
  <c r="BD1" i="19" s="1" a="1"/>
  <c r="BD1"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<sst xmlns="http://schemas.openxmlformats.org/spreadsheetml/2006/main" count="1694" uniqueCount="1206">
  <si>
    <t>（電子メールによる回答用書類一式）</t>
    <rPh sb="1" eb="3">
      <t>デンシ</t>
    </rPh>
    <rPh sb="9" eb="11">
      <t>カイトウ</t>
    </rPh>
    <rPh sb="11" eb="12">
      <t>ヨウ</t>
    </rPh>
    <rPh sb="12" eb="14">
      <t>ショルイ</t>
    </rPh>
    <rPh sb="14" eb="16">
      <t>イッシキ</t>
    </rPh>
    <phoneticPr fontId="4"/>
  </si>
  <si>
    <t>　●このファイルは表紙以外に以下のシートから構成されています。</t>
    <rPh sb="9" eb="11">
      <t>ヒョウシ</t>
    </rPh>
    <rPh sb="11" eb="13">
      <t>イガイ</t>
    </rPh>
    <rPh sb="14" eb="16">
      <t>イカ</t>
    </rPh>
    <rPh sb="22" eb="24">
      <t>コウセイ</t>
    </rPh>
    <phoneticPr fontId="4"/>
  </si>
  <si>
    <t>　●回答方法については、「記入要領」をご確認ください。</t>
    <rPh sb="2" eb="4">
      <t>カイトウ</t>
    </rPh>
    <rPh sb="4" eb="6">
      <t>ホウホウ</t>
    </rPh>
    <rPh sb="13" eb="15">
      <t>キニュウ</t>
    </rPh>
    <rPh sb="15" eb="17">
      <t>ヨウリョウ</t>
    </rPh>
    <rPh sb="20" eb="22">
      <t>カクニン</t>
    </rPh>
    <phoneticPr fontId="4"/>
  </si>
  <si>
    <t>所属/役職</t>
    <rPh sb="0" eb="2">
      <t>ショゾク</t>
    </rPh>
    <rPh sb="3" eb="5">
      <t>ヤクショク</t>
    </rPh>
    <phoneticPr fontId="4"/>
  </si>
  <si>
    <t>所 在 地</t>
    <rPh sb="0" eb="1">
      <t>トコロ</t>
    </rPh>
    <rPh sb="2" eb="3">
      <t>ザイ</t>
    </rPh>
    <rPh sb="4" eb="5">
      <t>チ</t>
    </rPh>
    <phoneticPr fontId="4"/>
  </si>
  <si>
    <t>百万円</t>
    <rPh sb="0" eb="3">
      <t>ヒャクマンエン</t>
    </rPh>
    <phoneticPr fontId="4"/>
  </si>
  <si>
    <t>（百万円未満は四捨五入）</t>
  </si>
  <si>
    <t>(</t>
    <phoneticPr fontId="4"/>
  </si>
  <si>
    <t>年</t>
    <rPh sb="0" eb="1">
      <t>ネン</t>
    </rPh>
    <phoneticPr fontId="4"/>
  </si>
  <si>
    <t>月～</t>
    <rPh sb="0" eb="1">
      <t>ツキ</t>
    </rPh>
    <phoneticPr fontId="4"/>
  </si>
  <si>
    <t>月）</t>
    <rPh sb="0" eb="1">
      <t>ツキ</t>
    </rPh>
    <phoneticPr fontId="4"/>
  </si>
  <si>
    <t>親会社売上高</t>
    <rPh sb="0" eb="3">
      <t>オヤガイシャ</t>
    </rPh>
    <rPh sb="3" eb="5">
      <t>ウリアゲ</t>
    </rPh>
    <rPh sb="5" eb="6">
      <t>ダカ</t>
    </rPh>
    <phoneticPr fontId="4"/>
  </si>
  <si>
    <t>親会社名</t>
    <rPh sb="0" eb="3">
      <t>オヤガイシャ</t>
    </rPh>
    <rPh sb="3" eb="4">
      <t>メイ</t>
    </rPh>
    <phoneticPr fontId="4"/>
  </si>
  <si>
    <t>千円</t>
    <rPh sb="0" eb="2">
      <t>センエン</t>
    </rPh>
    <phoneticPr fontId="4"/>
  </si>
  <si>
    <t>業　　　種</t>
    <rPh sb="0" eb="1">
      <t>ギョウ</t>
    </rPh>
    <rPh sb="4" eb="5">
      <t>タネ</t>
    </rPh>
    <phoneticPr fontId="4"/>
  </si>
  <si>
    <t>●売上高に占める割合の最も大きい業種番号を一つご記入ください ⇒</t>
    <rPh sb="1" eb="3">
      <t>ウリアゲ</t>
    </rPh>
    <rPh sb="3" eb="4">
      <t>ダカ</t>
    </rPh>
    <rPh sb="5" eb="6">
      <t>シ</t>
    </rPh>
    <rPh sb="8" eb="10">
      <t>ワリアイ</t>
    </rPh>
    <rPh sb="11" eb="12">
      <t>モット</t>
    </rPh>
    <rPh sb="13" eb="14">
      <t>オオ</t>
    </rPh>
    <rPh sb="16" eb="18">
      <t>ギョウシュ</t>
    </rPh>
    <rPh sb="18" eb="20">
      <t>バンゴウ</t>
    </rPh>
    <rPh sb="21" eb="22">
      <t>ヒト</t>
    </rPh>
    <rPh sb="24" eb="26">
      <t>キニュウ</t>
    </rPh>
    <phoneticPr fontId="4"/>
  </si>
  <si>
    <t>（</t>
    <phoneticPr fontId="4"/>
  </si>
  <si>
    <t>）</t>
    <phoneticPr fontId="4"/>
  </si>
  <si>
    <t>合　計</t>
    <rPh sb="0" eb="1">
      <t>ゴウ</t>
    </rPh>
    <rPh sb="2" eb="3">
      <t>ケイ</t>
    </rPh>
    <phoneticPr fontId="4"/>
  </si>
  <si>
    <t>対物流事業者等支払費</t>
    <rPh sb="0" eb="1">
      <t>タイ</t>
    </rPh>
    <rPh sb="1" eb="3">
      <t>ブツリュウ</t>
    </rPh>
    <rPh sb="3" eb="6">
      <t>ジギョウシャ</t>
    </rPh>
    <rPh sb="6" eb="7">
      <t>トウ</t>
    </rPh>
    <rPh sb="7" eb="9">
      <t>シハライ</t>
    </rPh>
    <rPh sb="9" eb="10">
      <t>ヒ</t>
    </rPh>
    <phoneticPr fontId="4"/>
  </si>
  <si>
    <t>みなし物流費</t>
    <rPh sb="3" eb="5">
      <t>ブツリュウ</t>
    </rPh>
    <rPh sb="5" eb="6">
      <t>ヒ</t>
    </rPh>
    <phoneticPr fontId="4"/>
  </si>
  <si>
    <t>物流人件費</t>
    <rPh sb="0" eb="2">
      <t>ブツリュウ</t>
    </rPh>
    <rPh sb="2" eb="5">
      <t>ジンケンヒ</t>
    </rPh>
    <phoneticPr fontId="4"/>
  </si>
  <si>
    <t>物流施設費</t>
    <rPh sb="0" eb="2">
      <t>ブツリュウ</t>
    </rPh>
    <rPh sb="2" eb="5">
      <t>シセツヒ</t>
    </rPh>
    <phoneticPr fontId="4"/>
  </si>
  <si>
    <t>減価償却費</t>
    <rPh sb="0" eb="2">
      <t>ゲンカ</t>
    </rPh>
    <rPh sb="2" eb="4">
      <t>ショウキャク</t>
    </rPh>
    <rPh sb="4" eb="5">
      <t>ヒ</t>
    </rPh>
    <phoneticPr fontId="4"/>
  </si>
  <si>
    <t>在庫費用</t>
    <rPh sb="0" eb="2">
      <t>ザイコ</t>
    </rPh>
    <rPh sb="2" eb="4">
      <t>ヒヨウ</t>
    </rPh>
    <phoneticPr fontId="4"/>
  </si>
  <si>
    <r>
      <t>うち</t>
    </r>
    <r>
      <rPr>
        <sz val="11"/>
        <rFont val="ＭＳ ゴシック"/>
        <family val="3"/>
        <charset val="128"/>
      </rPr>
      <t>物流子会社</t>
    </r>
    <rPh sb="2" eb="4">
      <t>ブツリュウ</t>
    </rPh>
    <rPh sb="4" eb="7">
      <t>コガイシャ</t>
    </rPh>
    <phoneticPr fontId="4"/>
  </si>
  <si>
    <t>仕入価格に含ま
れる支払運賃</t>
    <rPh sb="0" eb="2">
      <t>シイ</t>
    </rPh>
    <rPh sb="2" eb="4">
      <t>カカク</t>
    </rPh>
    <rPh sb="5" eb="6">
      <t>フク</t>
    </rPh>
    <rPh sb="10" eb="12">
      <t>シハライ</t>
    </rPh>
    <rPh sb="12" eb="14">
      <t>ウンチン</t>
    </rPh>
    <phoneticPr fontId="4"/>
  </si>
  <si>
    <t>建物・施設・車両等
の運用・維持経費</t>
    <rPh sb="0" eb="2">
      <t>タテモノ</t>
    </rPh>
    <rPh sb="3" eb="5">
      <t>シセツ</t>
    </rPh>
    <rPh sb="6" eb="8">
      <t>シャリョウ</t>
    </rPh>
    <rPh sb="8" eb="9">
      <t>ナド</t>
    </rPh>
    <rPh sb="11" eb="13">
      <t>ウンヨウ</t>
    </rPh>
    <rPh sb="14" eb="16">
      <t>イジ</t>
    </rPh>
    <rPh sb="16" eb="18">
      <t>ケイヒ</t>
    </rPh>
    <phoneticPr fontId="4"/>
  </si>
  <si>
    <t>建物・施設・車両等の
減価償却費＋ﾘｰｽ料</t>
    <rPh sb="0" eb="2">
      <t>タテモノ</t>
    </rPh>
    <rPh sb="3" eb="5">
      <t>シセツ</t>
    </rPh>
    <rPh sb="6" eb="8">
      <t>シャリョウ</t>
    </rPh>
    <rPh sb="8" eb="9">
      <t>ナド</t>
    </rPh>
    <rPh sb="11" eb="13">
      <t>ゲンカ</t>
    </rPh>
    <rPh sb="13" eb="15">
      <t>ショウキャク</t>
    </rPh>
    <rPh sb="15" eb="16">
      <t>ヒ</t>
    </rPh>
    <rPh sb="20" eb="21">
      <t>リョウ</t>
    </rPh>
    <phoneticPr fontId="4"/>
  </si>
  <si>
    <t>資本コスト、
陳腐化損等</t>
    <rPh sb="0" eb="2">
      <t>シホン</t>
    </rPh>
    <rPh sb="7" eb="9">
      <t>チンプ</t>
    </rPh>
    <rPh sb="9" eb="10">
      <t>カ</t>
    </rPh>
    <rPh sb="10" eb="11">
      <t>ソン</t>
    </rPh>
    <rPh sb="11" eb="12">
      <t>ナド</t>
    </rPh>
    <phoneticPr fontId="4"/>
  </si>
  <si>
    <t>　　</t>
    <phoneticPr fontId="4"/>
  </si>
  <si>
    <t>返品・返送</t>
    <rPh sb="0" eb="2">
      <t>ヘンピン</t>
    </rPh>
    <rPh sb="3" eb="5">
      <t>ヘンソウ</t>
    </rPh>
    <phoneticPr fontId="4"/>
  </si>
  <si>
    <t>回　　収</t>
    <rPh sb="0" eb="1">
      <t>カイ</t>
    </rPh>
    <rPh sb="3" eb="4">
      <t>オサム</t>
    </rPh>
    <phoneticPr fontId="4"/>
  </si>
  <si>
    <t>リサイクル</t>
    <phoneticPr fontId="4"/>
  </si>
  <si>
    <t>廃　　棄</t>
    <rPh sb="0" eb="1">
      <t>ハイ</t>
    </rPh>
    <rPh sb="3" eb="4">
      <t>ス</t>
    </rPh>
    <phoneticPr fontId="4"/>
  </si>
  <si>
    <t>（陸運・内航海運・鉄道等）</t>
  </si>
  <si>
    <t>（トラック運賃等）</t>
    <rPh sb="5" eb="7">
      <t>ウンチン</t>
    </rPh>
    <rPh sb="7" eb="8">
      <t>ナド</t>
    </rPh>
    <phoneticPr fontId="4"/>
  </si>
  <si>
    <t>(運転者・整備員等）</t>
    <rPh sb="1" eb="4">
      <t>ウンテンシャ</t>
    </rPh>
    <rPh sb="5" eb="8">
      <t>セイビイン</t>
    </rPh>
    <rPh sb="8" eb="9">
      <t>ナド</t>
    </rPh>
    <phoneticPr fontId="4"/>
  </si>
  <si>
    <t>(燃料･車両整備･維持費等）</t>
    <rPh sb="1" eb="3">
      <t>ネンリョウ</t>
    </rPh>
    <rPh sb="4" eb="6">
      <t>シャリョウ</t>
    </rPh>
    <rPh sb="6" eb="8">
      <t>セイビ</t>
    </rPh>
    <rPh sb="9" eb="12">
      <t>イジヒ</t>
    </rPh>
    <rPh sb="12" eb="13">
      <t>ナド</t>
    </rPh>
    <phoneticPr fontId="4"/>
  </si>
  <si>
    <t>(車両・車庫等）</t>
    <rPh sb="1" eb="3">
      <t>シャリョウ</t>
    </rPh>
    <rPh sb="4" eb="6">
      <t>シャコ</t>
    </rPh>
    <rPh sb="6" eb="7">
      <t>ナド</t>
    </rPh>
    <phoneticPr fontId="4"/>
  </si>
  <si>
    <t>　調達輸送</t>
    <rPh sb="1" eb="3">
      <t>チョウタツ</t>
    </rPh>
    <rPh sb="3" eb="5">
      <t>ユソウ</t>
    </rPh>
    <phoneticPr fontId="4"/>
  </si>
  <si>
    <t>（下記注）</t>
    <rPh sb="1" eb="3">
      <t>カキ</t>
    </rPh>
    <rPh sb="3" eb="4">
      <t>チュウ</t>
    </rPh>
    <phoneticPr fontId="4"/>
  </si>
  <si>
    <t>　社内輸送</t>
    <rPh sb="1" eb="3">
      <t>シャナイ</t>
    </rPh>
    <rPh sb="3" eb="5">
      <t>ユソウ</t>
    </rPh>
    <phoneticPr fontId="4"/>
  </si>
  <si>
    <t>（営業倉庫・自家倉庫）</t>
    <rPh sb="1" eb="3">
      <t>エイギョウ</t>
    </rPh>
    <rPh sb="3" eb="5">
      <t>ソウコ</t>
    </rPh>
    <rPh sb="6" eb="8">
      <t>ジカ</t>
    </rPh>
    <rPh sb="8" eb="10">
      <t>ソウコ</t>
    </rPh>
    <phoneticPr fontId="4"/>
  </si>
  <si>
    <t>（倉庫会社の保管料等）</t>
    <rPh sb="1" eb="3">
      <t>ソウコ</t>
    </rPh>
    <rPh sb="3" eb="5">
      <t>ガイシャ</t>
    </rPh>
    <rPh sb="6" eb="9">
      <t>ホカンリョウ</t>
    </rPh>
    <rPh sb="9" eb="10">
      <t>ナド</t>
    </rPh>
    <phoneticPr fontId="4"/>
  </si>
  <si>
    <t>(倉庫の管理・作業員等）</t>
    <rPh sb="1" eb="3">
      <t>ソウコ</t>
    </rPh>
    <rPh sb="4" eb="6">
      <t>カンリ</t>
    </rPh>
    <rPh sb="7" eb="10">
      <t>サギョウイン</t>
    </rPh>
    <rPh sb="10" eb="11">
      <t>ナド</t>
    </rPh>
    <phoneticPr fontId="4"/>
  </si>
  <si>
    <t>(倉庫の維持管理費等）</t>
    <rPh sb="1" eb="3">
      <t>ソウコ</t>
    </rPh>
    <rPh sb="4" eb="6">
      <t>イジ</t>
    </rPh>
    <rPh sb="6" eb="8">
      <t>カンリ</t>
    </rPh>
    <rPh sb="8" eb="9">
      <t>ヒ</t>
    </rPh>
    <rPh sb="9" eb="10">
      <t>ナド</t>
    </rPh>
    <phoneticPr fontId="4"/>
  </si>
  <si>
    <t>(倉庫・倉庫内設備等）</t>
    <rPh sb="1" eb="3">
      <t>ソウコ</t>
    </rPh>
    <rPh sb="4" eb="6">
      <t>ソウコ</t>
    </rPh>
    <rPh sb="6" eb="7">
      <t>ナイ</t>
    </rPh>
    <rPh sb="7" eb="9">
      <t>セツビ</t>
    </rPh>
    <rPh sb="9" eb="10">
      <t>ナド</t>
    </rPh>
    <phoneticPr fontId="4"/>
  </si>
  <si>
    <t>(下記注）</t>
    <rPh sb="1" eb="3">
      <t>カキ</t>
    </rPh>
    <rPh sb="3" eb="4">
      <t>チュウ</t>
    </rPh>
    <phoneticPr fontId="4"/>
  </si>
  <si>
    <t>　資材保管</t>
    <rPh sb="1" eb="3">
      <t>シザイ</t>
    </rPh>
    <rPh sb="3" eb="5">
      <t>ホカン</t>
    </rPh>
    <phoneticPr fontId="4"/>
  </si>
  <si>
    <t>（原材料・部品等）</t>
    <rPh sb="1" eb="4">
      <t>ゲンザイリョウ</t>
    </rPh>
    <rPh sb="5" eb="7">
      <t>ブヒン</t>
    </rPh>
    <rPh sb="7" eb="8">
      <t>ナド</t>
    </rPh>
    <phoneticPr fontId="4"/>
  </si>
  <si>
    <t>　製品保管</t>
    <rPh sb="1" eb="3">
      <t>セイヒン</t>
    </rPh>
    <rPh sb="3" eb="5">
      <t>ホカン</t>
    </rPh>
    <phoneticPr fontId="4"/>
  </si>
  <si>
    <t>(包装作業員等）</t>
    <rPh sb="1" eb="3">
      <t>ホウソウ</t>
    </rPh>
    <rPh sb="3" eb="6">
      <t>サギョウイン</t>
    </rPh>
    <rPh sb="6" eb="7">
      <t>ナド</t>
    </rPh>
    <phoneticPr fontId="4"/>
  </si>
  <si>
    <t>(包装機器の維持費等）</t>
    <rPh sb="1" eb="3">
      <t>ホウソウ</t>
    </rPh>
    <rPh sb="3" eb="5">
      <t>キキ</t>
    </rPh>
    <rPh sb="6" eb="9">
      <t>イジヒ</t>
    </rPh>
    <rPh sb="9" eb="10">
      <t>ナド</t>
    </rPh>
    <phoneticPr fontId="4"/>
  </si>
  <si>
    <t>(包装機器等）</t>
    <rPh sb="1" eb="3">
      <t>ホウソウ</t>
    </rPh>
    <rPh sb="3" eb="5">
      <t>キキ</t>
    </rPh>
    <rPh sb="5" eb="6">
      <t>ナド</t>
    </rPh>
    <phoneticPr fontId="4"/>
  </si>
  <si>
    <t>(荷役･流通･加工･ﾋﾟｯｷﾝｸﾞ･仕分要員等）</t>
    <rPh sb="1" eb="3">
      <t>ニヤク</t>
    </rPh>
    <rPh sb="4" eb="6">
      <t>リュウツウ</t>
    </rPh>
    <rPh sb="7" eb="9">
      <t>カコウ</t>
    </rPh>
    <rPh sb="18" eb="20">
      <t>シワ</t>
    </rPh>
    <rPh sb="20" eb="22">
      <t>ヨウイン</t>
    </rPh>
    <rPh sb="22" eb="23">
      <t>ナド</t>
    </rPh>
    <phoneticPr fontId="4"/>
  </si>
  <si>
    <t>(荷役･仕分機器の維持費等）</t>
    <rPh sb="1" eb="3">
      <t>ニヤク</t>
    </rPh>
    <rPh sb="4" eb="6">
      <t>シワケ</t>
    </rPh>
    <rPh sb="6" eb="8">
      <t>キキ</t>
    </rPh>
    <rPh sb="9" eb="12">
      <t>イジヒ</t>
    </rPh>
    <rPh sb="12" eb="13">
      <t>ナド</t>
    </rPh>
    <phoneticPr fontId="4"/>
  </si>
  <si>
    <t>(荷役・仕分機器等）</t>
    <rPh sb="1" eb="3">
      <t>ニヤク</t>
    </rPh>
    <rPh sb="4" eb="6">
      <t>シワケ</t>
    </rPh>
    <rPh sb="6" eb="8">
      <t>キキ</t>
    </rPh>
    <rPh sb="8" eb="9">
      <t>ナド</t>
    </rPh>
    <phoneticPr fontId="4"/>
  </si>
  <si>
    <t>（情報処理費･ｾﾝﾀｰﾌィｰ等）　　</t>
    <rPh sb="1" eb="3">
      <t>ジョウホウ</t>
    </rPh>
    <rPh sb="3" eb="5">
      <t>ショリ</t>
    </rPh>
    <rPh sb="5" eb="6">
      <t>ヒ</t>
    </rPh>
    <rPh sb="14" eb="15">
      <t>ナド</t>
    </rPh>
    <phoneticPr fontId="4"/>
  </si>
  <si>
    <t>(事務所維持管理費等）</t>
    <rPh sb="1" eb="3">
      <t>ジム</t>
    </rPh>
    <rPh sb="3" eb="4">
      <t>ショ</t>
    </rPh>
    <rPh sb="4" eb="6">
      <t>イジ</t>
    </rPh>
    <rPh sb="6" eb="9">
      <t>カンリヒ</t>
    </rPh>
    <rPh sb="9" eb="10">
      <t>ナド</t>
    </rPh>
    <phoneticPr fontId="4"/>
  </si>
  <si>
    <t>(事務所・ｺﾝﾋﾟｭｰﾀ等）</t>
    <rPh sb="1" eb="3">
      <t>ジム</t>
    </rPh>
    <rPh sb="3" eb="4">
      <t>ショ</t>
    </rPh>
    <rPh sb="12" eb="13">
      <t>ナド</t>
    </rPh>
    <phoneticPr fontId="4"/>
  </si>
  <si>
    <t xml:space="preserve"> ① 売上高の推移</t>
    <rPh sb="3" eb="5">
      <t>ウリアゲ</t>
    </rPh>
    <rPh sb="5" eb="6">
      <t>ダカ</t>
    </rPh>
    <rPh sb="7" eb="9">
      <t>スイイ</t>
    </rPh>
    <phoneticPr fontId="4"/>
  </si>
  <si>
    <t>運送・倉庫等
への支払運賃等</t>
    <rPh sb="0" eb="2">
      <t>ウンソウ</t>
    </rPh>
    <rPh sb="3" eb="5">
      <t>ソウコ</t>
    </rPh>
    <rPh sb="5" eb="6">
      <t>ナド</t>
    </rPh>
    <rPh sb="9" eb="11">
      <t>シハライ</t>
    </rPh>
    <rPh sb="11" eb="13">
      <t>ウンチン</t>
    </rPh>
    <rPh sb="13" eb="14">
      <t>ナド</t>
    </rPh>
    <phoneticPr fontId="4"/>
  </si>
  <si>
    <t>（ｾﾝﾀｰ運営委託等）</t>
    <rPh sb="5" eb="7">
      <t>ウンエイ</t>
    </rPh>
    <rPh sb="7" eb="9">
      <t>イタク</t>
    </rPh>
    <rPh sb="9" eb="10">
      <t>ナド</t>
    </rPh>
    <phoneticPr fontId="4"/>
  </si>
  <si>
    <t>（輸送包装材料費・支払包装費等）</t>
    <rPh sb="1" eb="3">
      <t>ユソウ</t>
    </rPh>
    <rPh sb="3" eb="5">
      <t>ホウソウ</t>
    </rPh>
    <rPh sb="5" eb="7">
      <t>ザイリョウ</t>
    </rPh>
    <rPh sb="7" eb="8">
      <t>ヒ</t>
    </rPh>
    <rPh sb="9" eb="11">
      <t>シハライ</t>
    </rPh>
    <rPh sb="11" eb="13">
      <t>ホウソウ</t>
    </rPh>
    <rPh sb="13" eb="14">
      <t>ヒ</t>
    </rPh>
    <rPh sb="14" eb="15">
      <t>ナド</t>
    </rPh>
    <phoneticPr fontId="4"/>
  </si>
  <si>
    <t>貴 社 名</t>
    <rPh sb="0" eb="1">
      <t>キ</t>
    </rPh>
    <rPh sb="2" eb="3">
      <t>シャ</t>
    </rPh>
    <rPh sb="4" eb="5">
      <t>メイ</t>
    </rPh>
    <phoneticPr fontId="4"/>
  </si>
  <si>
    <t>電話番号</t>
    <rPh sb="0" eb="2">
      <t>デンワ</t>
    </rPh>
    <rPh sb="2" eb="4">
      <t>バンゴウ</t>
    </rPh>
    <phoneticPr fontId="4"/>
  </si>
  <si>
    <r>
      <t>御 名 前</t>
    </r>
    <r>
      <rPr>
        <sz val="8"/>
        <rFont val="ＭＳ ゴシック"/>
        <family val="3"/>
        <charset val="128"/>
      </rPr>
      <t>※</t>
    </r>
    <rPh sb="0" eb="1">
      <t>オン</t>
    </rPh>
    <rPh sb="2" eb="3">
      <t>メイ</t>
    </rPh>
    <rPh sb="4" eb="5">
      <t>マエ</t>
    </rPh>
    <phoneticPr fontId="4"/>
  </si>
  <si>
    <t>運転者・センター
要員・本社要員等</t>
    <rPh sb="0" eb="3">
      <t>ウンテンシャ</t>
    </rPh>
    <rPh sb="9" eb="11">
      <t>ヨウイン</t>
    </rPh>
    <rPh sb="12" eb="16">
      <t>ホンシャヨウイン</t>
    </rPh>
    <rPh sb="16" eb="17">
      <t>ナド</t>
    </rPh>
    <phoneticPr fontId="4"/>
  </si>
  <si>
    <t>(本社要員等。役員含む）</t>
    <rPh sb="1" eb="3">
      <t>ホンシャ</t>
    </rPh>
    <rPh sb="3" eb="5">
      <t>ヨウイン</t>
    </rPh>
    <rPh sb="5" eb="6">
      <t>ナド</t>
    </rPh>
    <rPh sb="7" eb="9">
      <t>ヤクイン</t>
    </rPh>
    <rPh sb="9" eb="10">
      <t>フク</t>
    </rPh>
    <phoneticPr fontId="4"/>
  </si>
  <si>
    <t xml:space="preserve"> </t>
    <phoneticPr fontId="4"/>
  </si>
  <si>
    <t>直近会計年度</t>
    <rPh sb="0" eb="2">
      <t>チョッキン</t>
    </rPh>
    <rPh sb="2" eb="4">
      <t>カイケイ</t>
    </rPh>
    <rPh sb="4" eb="6">
      <t>ネンド</t>
    </rPh>
    <phoneticPr fontId="4"/>
  </si>
  <si>
    <r>
      <t>会</t>
    </r>
    <r>
      <rPr>
        <sz val="6"/>
        <rFont val="ＭＳ ゴシック"/>
        <family val="3"/>
        <charset val="128"/>
      </rPr>
      <t xml:space="preserve"> </t>
    </r>
    <r>
      <rPr>
        <sz val="11"/>
        <rFont val="ＭＳ ゴシック"/>
        <family val="3"/>
        <charset val="128"/>
      </rPr>
      <t>計</t>
    </r>
    <r>
      <rPr>
        <sz val="6"/>
        <rFont val="ＭＳ ゴシック"/>
        <family val="3"/>
        <charset val="128"/>
      </rPr>
      <t xml:space="preserve"> </t>
    </r>
    <r>
      <rPr>
        <sz val="11"/>
        <rFont val="ＭＳ ゴシック"/>
        <family val="3"/>
        <charset val="128"/>
      </rPr>
      <t>年</t>
    </r>
    <r>
      <rPr>
        <sz val="6"/>
        <rFont val="ＭＳ ゴシック"/>
        <family val="3"/>
        <charset val="128"/>
      </rPr>
      <t xml:space="preserve"> </t>
    </r>
    <r>
      <rPr>
        <sz val="11"/>
        <rFont val="ＭＳ ゴシック"/>
        <family val="3"/>
        <charset val="128"/>
      </rPr>
      <t>度</t>
    </r>
    <rPh sb="0" eb="1">
      <t>カイ</t>
    </rPh>
    <rPh sb="2" eb="3">
      <t>ケイ</t>
    </rPh>
    <rPh sb="4" eb="5">
      <t>ネン</t>
    </rPh>
    <rPh sb="6" eb="7">
      <t>ド</t>
    </rPh>
    <phoneticPr fontId="4"/>
  </si>
  <si>
    <t>　　以下のアドレスに送信ください。</t>
    <rPh sb="10" eb="12">
      <t>ソウシン</t>
    </rPh>
    <phoneticPr fontId="4"/>
  </si>
  <si>
    <t>　●ローカルディスク（デスクトップなど）に保存した後にご記入ください。</t>
    <rPh sb="21" eb="23">
      <t>ホゾン</t>
    </rPh>
    <rPh sb="25" eb="26">
      <t>ノチ</t>
    </rPh>
    <phoneticPr fontId="4"/>
  </si>
  <si>
    <t>このセルをクリックし、右のボタンからお選びください</t>
    <rPh sb="11" eb="12">
      <t>ミギ</t>
    </rPh>
    <rPh sb="19" eb="20">
      <t>エラ</t>
    </rPh>
    <phoneticPr fontId="4"/>
  </si>
  <si>
    <t>※｢御名前｣を郵送物の宛名からご訂正・
ご変更の場合､理由をお選び下さい。</t>
    <rPh sb="7" eb="9">
      <t>ユウソウ</t>
    </rPh>
    <rPh sb="9" eb="10">
      <t>ブツ</t>
    </rPh>
    <rPh sb="11" eb="13">
      <t>アテナ</t>
    </rPh>
    <rPh sb="21" eb="23">
      <t>ヘンコウ</t>
    </rPh>
    <phoneticPr fontId="4"/>
  </si>
  <si>
    <t>※ご回答いただく前に、貴社名、ご担当者名等をご記入ください。</t>
    <rPh sb="2" eb="4">
      <t>カイトウ</t>
    </rPh>
    <rPh sb="8" eb="9">
      <t>マエ</t>
    </rPh>
    <rPh sb="11" eb="13">
      <t>キシャ</t>
    </rPh>
    <rPh sb="13" eb="14">
      <t>メイ</t>
    </rPh>
    <rPh sb="16" eb="19">
      <t>タントウシャ</t>
    </rPh>
    <rPh sb="19" eb="20">
      <t>メイ</t>
    </rPh>
    <rPh sb="20" eb="21">
      <t>トウ</t>
    </rPh>
    <rPh sb="23" eb="25">
      <t>キニュウ</t>
    </rPh>
    <phoneticPr fontId="4"/>
  </si>
  <si>
    <r>
      <rPr>
        <sz val="11"/>
        <rFont val="ＭＳ ゴシック"/>
        <family val="3"/>
        <charset val="128"/>
      </rPr>
      <t xml:space="preserve"> </t>
    </r>
    <r>
      <rPr>
        <u/>
        <sz val="11"/>
        <rFont val="ＭＳ ゴシック"/>
        <family val="3"/>
        <charset val="128"/>
      </rPr>
      <t>物流子会社の場合</t>
    </r>
    <r>
      <rPr>
        <sz val="11"/>
        <rFont val="ＭＳ 明朝"/>
        <family val="1"/>
        <charset val="128"/>
      </rPr>
      <t>、</t>
    </r>
    <r>
      <rPr>
        <sz val="10.5"/>
        <rFont val="ＭＳ 明朝"/>
        <family val="1"/>
        <charset val="128"/>
      </rPr>
      <t>親会社名と親会社の売上高（直近会計年度）をご記入ください。</t>
    </r>
    <rPh sb="1" eb="3">
      <t>ブツリュウ</t>
    </rPh>
    <rPh sb="3" eb="6">
      <t>コガイシャ</t>
    </rPh>
    <rPh sb="7" eb="9">
      <t>バアイ</t>
    </rPh>
    <rPh sb="10" eb="13">
      <t>オヤガイシャ</t>
    </rPh>
    <rPh sb="13" eb="14">
      <t>メイ</t>
    </rPh>
    <rPh sb="19" eb="21">
      <t>ウリアゲ</t>
    </rPh>
    <rPh sb="21" eb="22">
      <t>ダカ</t>
    </rPh>
    <rPh sb="23" eb="24">
      <t>チョク</t>
    </rPh>
    <rPh sb="24" eb="25">
      <t>キン</t>
    </rPh>
    <rPh sb="25" eb="27">
      <t>カイケイ</t>
    </rPh>
    <rPh sb="27" eb="29">
      <t>ネンド</t>
    </rPh>
    <rPh sb="32" eb="34">
      <t>キニュウ</t>
    </rPh>
    <phoneticPr fontId="4"/>
  </si>
  <si>
    <t>-</t>
    <phoneticPr fontId="4"/>
  </si>
  <si>
    <t>(〒　　</t>
    <phoneticPr fontId="4"/>
  </si>
  <si>
    <t xml:space="preserve"> 輸　送</t>
    <phoneticPr fontId="4"/>
  </si>
  <si>
    <t xml:space="preserve"> 保　管</t>
    <rPh sb="1" eb="2">
      <t>タモツ</t>
    </rPh>
    <rPh sb="3" eb="4">
      <t>カン</t>
    </rPh>
    <phoneticPr fontId="4"/>
  </si>
  <si>
    <r>
      <t xml:space="preserve"> 包　装</t>
    </r>
    <r>
      <rPr>
        <sz val="7"/>
        <rFont val="ＭＳ ゴシック"/>
        <family val="3"/>
        <charset val="128"/>
      </rPr>
      <t>（ｹｰｽ･段ﾎﾞｰﾙ･ﾊﾟﾚｯﾄ</t>
    </r>
    <rPh sb="1" eb="2">
      <t>ツツミ</t>
    </rPh>
    <rPh sb="3" eb="4">
      <t>ソウ</t>
    </rPh>
    <phoneticPr fontId="4"/>
  </si>
  <si>
    <t xml:space="preserve">  等の輸送包装。個装は除く）</t>
    <rPh sb="4" eb="6">
      <t>ユソウ</t>
    </rPh>
    <rPh sb="6" eb="8">
      <t>ホウソウ</t>
    </rPh>
    <rPh sb="9" eb="10">
      <t>コ</t>
    </rPh>
    <rPh sb="10" eb="11">
      <t>ソウ</t>
    </rPh>
    <rPh sb="12" eb="13">
      <t>ノゾ</t>
    </rPh>
    <phoneticPr fontId="4"/>
  </si>
  <si>
    <t xml:space="preserve"> 荷　役</t>
    <rPh sb="1" eb="2">
      <t>ニ</t>
    </rPh>
    <rPh sb="3" eb="4">
      <t>エキ</t>
    </rPh>
    <phoneticPr fontId="4"/>
  </si>
  <si>
    <t xml:space="preserve"> （ピッキング・仕分け等）</t>
    <rPh sb="8" eb="10">
      <t>シワ</t>
    </rPh>
    <rPh sb="11" eb="12">
      <t>ナド</t>
    </rPh>
    <phoneticPr fontId="4"/>
  </si>
  <si>
    <t xml:space="preserve"> 物流管理</t>
    <rPh sb="1" eb="3">
      <t>ブツリュウ</t>
    </rPh>
    <rPh sb="3" eb="5">
      <t>カンリ</t>
    </rPh>
    <phoneticPr fontId="4"/>
  </si>
  <si>
    <t xml:space="preserve"> （本社経費・情報処理費等）</t>
    <rPh sb="2" eb="4">
      <t>ホンシャ</t>
    </rPh>
    <rPh sb="4" eb="6">
      <t>ケイヒ</t>
    </rPh>
    <rPh sb="7" eb="9">
      <t>ジョウホウ</t>
    </rPh>
    <rPh sb="9" eb="11">
      <t>ショリ</t>
    </rPh>
    <rPh sb="11" eb="12">
      <t>ヒ</t>
    </rPh>
    <rPh sb="12" eb="13">
      <t>ナド</t>
    </rPh>
    <phoneticPr fontId="4"/>
  </si>
  <si>
    <t>物流コスト</t>
    <phoneticPr fontId="4"/>
  </si>
  <si>
    <t>売　上　高</t>
    <phoneticPr fontId="4"/>
  </si>
  <si>
    <t>・灰色　　　の欄の金額が不明な場合は、大まかな構成比をご記入頂いても結構です（「%」に○を付けて、合計が100％になるようにご記入ください）</t>
    <rPh sb="7" eb="8">
      <t>ラン</t>
    </rPh>
    <rPh sb="9" eb="11">
      <t>キンガク</t>
    </rPh>
    <rPh sb="12" eb="14">
      <t>フメイ</t>
    </rPh>
    <rPh sb="15" eb="17">
      <t>バアイ</t>
    </rPh>
    <rPh sb="19" eb="20">
      <t>オオ</t>
    </rPh>
    <rPh sb="23" eb="26">
      <t>コウセイヒ</t>
    </rPh>
    <rPh sb="28" eb="30">
      <t>キニュウ</t>
    </rPh>
    <rPh sb="30" eb="31">
      <t>イタダ</t>
    </rPh>
    <rPh sb="34" eb="36">
      <t>ケッコウ</t>
    </rPh>
    <rPh sb="45" eb="46">
      <t>ツ</t>
    </rPh>
    <rPh sb="49" eb="51">
      <t>ゴウケイ</t>
    </rPh>
    <rPh sb="63" eb="65">
      <t>キニュウ</t>
    </rPh>
    <phoneticPr fontId="4"/>
  </si>
  <si>
    <r>
      <rPr>
        <b/>
        <sz val="11"/>
        <rFont val="ＭＳ Ｐゴシック"/>
        <family val="3"/>
        <charset val="128"/>
      </rPr>
      <t>問３</t>
    </r>
    <r>
      <rPr>
        <sz val="11"/>
        <rFont val="ＭＳ Ｐゴシック"/>
        <family val="3"/>
        <charset val="128"/>
      </rPr>
      <t>　</t>
    </r>
    <r>
      <rPr>
        <u/>
        <sz val="11"/>
        <rFont val="ＭＳ Ｐゴシック"/>
        <family val="3"/>
        <charset val="128"/>
      </rPr>
      <t>食品業界の方</t>
    </r>
    <r>
      <rPr>
        <sz val="11"/>
        <rFont val="ＭＳ Ｐゴシック"/>
        <family val="3"/>
        <charset val="128"/>
      </rPr>
      <t>にお伺いします。</t>
    </r>
    <rPh sb="0" eb="1">
      <t>トイ</t>
    </rPh>
    <rPh sb="3" eb="5">
      <t>ショクヒン</t>
    </rPh>
    <rPh sb="5" eb="7">
      <t>ギョウカイ</t>
    </rPh>
    <rPh sb="8" eb="9">
      <t>カタ</t>
    </rPh>
    <rPh sb="11" eb="12">
      <t>ウカガ</t>
    </rPh>
    <phoneticPr fontId="4"/>
  </si>
  <si>
    <t xml:space="preserve">
  注：みなし物流費は
  仕入価格に含まれる
  支払運賃を見積もっ
  て記入してください</t>
    <rPh sb="3" eb="4">
      <t>チュウ</t>
    </rPh>
    <rPh sb="8" eb="10">
      <t>ブツリュウ</t>
    </rPh>
    <rPh sb="10" eb="11">
      <t>ヒ</t>
    </rPh>
    <rPh sb="15" eb="17">
      <t>シイ</t>
    </rPh>
    <rPh sb="17" eb="19">
      <t>カカク</t>
    </rPh>
    <rPh sb="20" eb="21">
      <t>フク</t>
    </rPh>
    <rPh sb="27" eb="29">
      <t>シハライ</t>
    </rPh>
    <rPh sb="29" eb="31">
      <t>ウンチン</t>
    </rPh>
    <rPh sb="32" eb="34">
      <t>ミツ</t>
    </rPh>
    <rPh sb="40" eb="42">
      <t>キニュウ</t>
    </rPh>
    <phoneticPr fontId="4"/>
  </si>
  <si>
    <t>物流コスト合計</t>
    <phoneticPr fontId="4"/>
  </si>
  <si>
    <t>番号</t>
    <rPh sb="0" eb="1">
      <t>バン</t>
    </rPh>
    <rPh sb="1" eb="2">
      <t>ゴウ</t>
    </rPh>
    <phoneticPr fontId="4"/>
  </si>
  <si>
    <t>mitani@logistics.or.jp</t>
    <phoneticPr fontId="4"/>
  </si>
  <si>
    <t>出荷量：重量</t>
    <rPh sb="0" eb="3">
      <t>シュッカリョウ</t>
    </rPh>
    <rPh sb="4" eb="6">
      <t>ジュウリョウ</t>
    </rPh>
    <phoneticPr fontId="4"/>
  </si>
  <si>
    <t>トン</t>
    <phoneticPr fontId="4"/>
  </si>
  <si>
    <t>出荷量：容積</t>
    <rPh sb="0" eb="3">
      <t>シュッカリョウ</t>
    </rPh>
    <rPh sb="4" eb="6">
      <t>ヨウセキ</t>
    </rPh>
    <phoneticPr fontId="4"/>
  </si>
  <si>
    <t>M3</t>
    <phoneticPr fontId="4"/>
  </si>
  <si>
    <t>出荷量：</t>
    <rPh sb="0" eb="3">
      <t>シュッカリョウ</t>
    </rPh>
    <phoneticPr fontId="4"/>
  </si>
  <si>
    <t>E-Mail</t>
    <phoneticPr fontId="4"/>
  </si>
  <si>
    <t>維持</t>
    <rPh sb="0" eb="2">
      <t>イジ</t>
    </rPh>
    <phoneticPr fontId="4"/>
  </si>
  <si>
    <t>（その他 単位：</t>
    <rPh sb="5" eb="7">
      <t>タンイ</t>
    </rPh>
    <phoneticPr fontId="4"/>
  </si>
  <si>
    <t xml:space="preserve">     会社全体の数字が把握できない場合は、特定の事業部門（国内事業部･関東支社等）あるいは製品群（○○製品事業部 等）についてご回答いただいても結構です。</t>
    <phoneticPr fontId="4"/>
  </si>
  <si>
    <r>
      <rPr>
        <b/>
        <sz val="11"/>
        <rFont val="ＭＳ Ｐゴシック"/>
        <family val="3"/>
        <charset val="128"/>
      </rPr>
      <t>Ｑ２-１</t>
    </r>
    <r>
      <rPr>
        <sz val="11"/>
        <rFont val="ＭＳ Ｐゴシック"/>
        <family val="3"/>
        <charset val="128"/>
      </rPr>
      <t>　物流コストを回答する対象</t>
    </r>
    <r>
      <rPr>
        <sz val="11"/>
        <rFont val="ＭＳ Ｐゴシック"/>
        <family val="3"/>
        <charset val="128"/>
      </rPr>
      <t>([</t>
    </r>
    <r>
      <rPr>
        <sz val="11"/>
        <rFont val="ＭＳ Ｐゴシック"/>
        <family val="3"/>
        <charset val="128"/>
      </rPr>
      <t>会社全体</t>
    </r>
    <r>
      <rPr>
        <sz val="11"/>
        <rFont val="ＭＳ Ｐゴシック"/>
        <family val="3"/>
        <charset val="128"/>
      </rPr>
      <t>]</t>
    </r>
    <r>
      <rPr>
        <sz val="11"/>
        <rFont val="ＭＳ Ｐゴシック"/>
        <family val="3"/>
        <charset val="128"/>
      </rPr>
      <t>または</t>
    </r>
    <r>
      <rPr>
        <sz val="11"/>
        <rFont val="ＭＳ Ｐゴシック"/>
        <family val="3"/>
        <charset val="128"/>
      </rPr>
      <t>[</t>
    </r>
    <r>
      <rPr>
        <sz val="11"/>
        <rFont val="ＭＳ Ｐゴシック"/>
        <family val="3"/>
        <charset val="128"/>
      </rPr>
      <t>特定部門・製品群</t>
    </r>
    <r>
      <rPr>
        <sz val="11"/>
        <rFont val="ＭＳ Ｐゴシック"/>
        <family val="3"/>
        <charset val="128"/>
      </rPr>
      <t>])</t>
    </r>
    <r>
      <rPr>
        <sz val="11"/>
        <rFont val="ＭＳ Ｐゴシック"/>
        <family val="3"/>
        <charset val="128"/>
      </rPr>
      <t xml:space="preserve">を選び、売上高および出荷量をご回答ください。
</t>
    </r>
    <rPh sb="5" eb="7">
      <t>ブツリュウ</t>
    </rPh>
    <rPh sb="11" eb="13">
      <t>カイトウ</t>
    </rPh>
    <rPh sb="15" eb="17">
      <t>タイショウ</t>
    </rPh>
    <rPh sb="19" eb="21">
      <t>カイシャ</t>
    </rPh>
    <rPh sb="21" eb="23">
      <t>ゼンタイ</t>
    </rPh>
    <rPh sb="28" eb="30">
      <t>トクテイ</t>
    </rPh>
    <rPh sb="30" eb="32">
      <t>ブモン</t>
    </rPh>
    <rPh sb="33" eb="36">
      <t>セイヒングン</t>
    </rPh>
    <rPh sb="39" eb="40">
      <t>エラ</t>
    </rPh>
    <rPh sb="42" eb="44">
      <t>ウリアゲ</t>
    </rPh>
    <rPh sb="44" eb="45">
      <t>ダカ</t>
    </rPh>
    <rPh sb="48" eb="50">
      <t>シュッカ</t>
    </rPh>
    <rPh sb="50" eb="51">
      <t>リョウ</t>
    </rPh>
    <rPh sb="53" eb="55">
      <t>カイトウ</t>
    </rPh>
    <phoneticPr fontId="4"/>
  </si>
  <si>
    <t>特定部門・製品群</t>
    <rPh sb="0" eb="2">
      <t>トクテイ</t>
    </rPh>
    <rPh sb="2" eb="4">
      <t>ブモン</t>
    </rPh>
    <rPh sb="5" eb="8">
      <t>セイヒングン</t>
    </rPh>
    <phoneticPr fontId="4"/>
  </si>
  <si>
    <t>名称（</t>
    <phoneticPr fontId="4"/>
  </si>
  <si>
    <t>大幅に減少</t>
    <rPh sb="0" eb="2">
      <t>オオハバ</t>
    </rPh>
    <rPh sb="3" eb="5">
      <t>ゲンショウ</t>
    </rPh>
    <phoneticPr fontId="4"/>
  </si>
  <si>
    <t>減少</t>
    <phoneticPr fontId="4"/>
  </si>
  <si>
    <t>やや減少</t>
    <phoneticPr fontId="4"/>
  </si>
  <si>
    <t>やや増加</t>
    <phoneticPr fontId="4"/>
  </si>
  <si>
    <t>増加</t>
    <rPh sb="0" eb="2">
      <t>ゾウカ</t>
    </rPh>
    <phoneticPr fontId="4"/>
  </si>
  <si>
    <t>大幅に増加</t>
    <rPh sb="0" eb="2">
      <t>オオハバ</t>
    </rPh>
    <rPh sb="3" eb="5">
      <t>ゾウカ</t>
    </rPh>
    <phoneticPr fontId="4"/>
  </si>
  <si>
    <t>±1％未満
の増減</t>
    <phoneticPr fontId="4"/>
  </si>
  <si>
    <t>●物流拠点数を教えてください。</t>
    <phoneticPr fontId="4"/>
  </si>
  <si>
    <r>
      <t>カ所）</t>
    </r>
    <r>
      <rPr>
        <sz val="10"/>
        <color indexed="10"/>
        <rFont val="ＭＳ ゴシック"/>
        <family val="3"/>
        <charset val="128"/>
      </rPr>
      <t>※おおむね1,000平米以上の拠点数をご回答ください</t>
    </r>
    <phoneticPr fontId="4"/>
  </si>
  <si>
    <t>物流コストを回答する対象：　　　親会社（物流子会社の場合）</t>
    <rPh sb="0" eb="2">
      <t>ブツリュウ</t>
    </rPh>
    <rPh sb="6" eb="8">
      <t>カイトウ</t>
    </rPh>
    <rPh sb="10" eb="12">
      <t>タイショウ</t>
    </rPh>
    <phoneticPr fontId="4"/>
  </si>
  <si>
    <t>　　会社全体</t>
    <rPh sb="2" eb="4">
      <t>カイシャ</t>
    </rPh>
    <rPh sb="4" eb="6">
      <t>ゼンタイ</t>
    </rPh>
    <phoneticPr fontId="4"/>
  </si>
  <si>
    <r>
      <t>　◆重量、容積、その他貴社で使用している出荷単位にて、当該年度の出荷量を教えてください。</t>
    </r>
    <r>
      <rPr>
        <sz val="11"/>
        <color indexed="10"/>
        <rFont val="ＭＳ Ｐゴシック"/>
        <family val="3"/>
        <charset val="128"/>
      </rPr>
      <t>※可能な限り重量での回答をお願いしております。</t>
    </r>
    <phoneticPr fontId="4"/>
  </si>
  <si>
    <r>
      <t xml:space="preserve">支払物流費
</t>
    </r>
    <r>
      <rPr>
        <sz val="11"/>
        <color indexed="10"/>
        <rFont val="ＭＳ ゴシック"/>
        <family val="3"/>
        <charset val="128"/>
      </rPr>
      <t>※必ずご回答ください</t>
    </r>
    <rPh sb="0" eb="2">
      <t>シハライ</t>
    </rPh>
    <rPh sb="2" eb="4">
      <t>ブツリュウ</t>
    </rPh>
    <rPh sb="4" eb="5">
      <t>ヒ</t>
    </rPh>
    <phoneticPr fontId="4"/>
  </si>
  <si>
    <t xml:space="preserve">増減幅
の目安 </t>
    <phoneticPr fontId="4"/>
  </si>
  <si>
    <t xml:space="preserve"> ② 物流ｺｽﾄ（総額）の推移</t>
    <rPh sb="3" eb="5">
      <t>ブツリュウ</t>
    </rPh>
    <rPh sb="9" eb="11">
      <t>ソウガク</t>
    </rPh>
    <rPh sb="13" eb="15">
      <t>スイイ</t>
    </rPh>
    <phoneticPr fontId="4"/>
  </si>
  <si>
    <t>輸送費</t>
    <rPh sb="0" eb="3">
      <t>ユソウヒ</t>
    </rPh>
    <phoneticPr fontId="4"/>
  </si>
  <si>
    <t>　Ａ．自社の売上高のうち通信販売（Eコマースを含む）</t>
  </si>
  <si>
    <t>　Ｂ．通信販売（Eコマースを含む）について発生した</t>
  </si>
  <si>
    <r>
      <rPr>
        <b/>
        <sz val="11"/>
        <rFont val="ＭＳ ゴシック"/>
        <family val="3"/>
        <charset val="128"/>
      </rPr>
      <t>問５</t>
    </r>
    <r>
      <rPr>
        <sz val="11"/>
        <rFont val="ＭＳ ゴシック"/>
        <family val="3"/>
        <charset val="128"/>
      </rPr>
      <t xml:space="preserve"> 通信販売に関わる物流コスト（可能な場合のみ）</t>
    </r>
    <rPh sb="0" eb="1">
      <t>トイ</t>
    </rPh>
    <phoneticPr fontId="4"/>
  </si>
  <si>
    <t>]</t>
    <phoneticPr fontId="4"/>
  </si>
  <si>
    <t xml:space="preserve"> ① 在庫日数</t>
    <phoneticPr fontId="4"/>
  </si>
  <si>
    <t xml:space="preserve"> ④ 滞留在庫比率 </t>
    <phoneticPr fontId="4"/>
  </si>
  <si>
    <t xml:space="preserve"> ⑥ 返品率</t>
    <phoneticPr fontId="4"/>
  </si>
  <si>
    <t xml:space="preserve"> ⑤ 物流管理費</t>
    <rPh sb="3" eb="5">
      <t>ブツリュウ</t>
    </rPh>
    <rPh sb="5" eb="7">
      <t>カンリ</t>
    </rPh>
    <rPh sb="7" eb="8">
      <t>ヒ</t>
    </rPh>
    <phoneticPr fontId="4"/>
  </si>
  <si>
    <t>応じた</t>
    <rPh sb="0" eb="1">
      <t>オウ</t>
    </rPh>
    <phoneticPr fontId="4"/>
  </si>
  <si>
    <t xml:space="preserve">      による金額を回答ください。</t>
    <phoneticPr fontId="4"/>
  </si>
  <si>
    <t xml:space="preserve">      物流コスト金額を回答ください。</t>
    <phoneticPr fontId="4"/>
  </si>
  <si>
    <t>考慮の有無</t>
    <phoneticPr fontId="4"/>
  </si>
  <si>
    <t xml:space="preserve"> A. 会社全体の売上高</t>
    <rPh sb="4" eb="6">
      <t>カイシャ</t>
    </rPh>
    <rPh sb="6" eb="8">
      <t>ゼンタイ</t>
    </rPh>
    <rPh sb="9" eb="12">
      <t>ウリアゲダカ</t>
    </rPh>
    <phoneticPr fontId="4"/>
  </si>
  <si>
    <r>
      <t>B. 物流コスト回答範囲に</t>
    </r>
    <r>
      <rPr>
        <sz val="11"/>
        <rFont val="ＭＳ Ｐゴシック"/>
        <family val="3"/>
        <charset val="128"/>
      </rPr>
      <t>対応する売上高</t>
    </r>
    <rPh sb="3" eb="5">
      <t>ブツリュウ</t>
    </rPh>
    <rPh sb="8" eb="10">
      <t>カイトウ</t>
    </rPh>
    <rPh sb="10" eb="12">
      <t>ハンイ</t>
    </rPh>
    <rPh sb="13" eb="15">
      <t>タイオウ</t>
    </rPh>
    <rPh sb="17" eb="19">
      <t>ウリアゲ</t>
    </rPh>
    <rPh sb="19" eb="20">
      <t>タカ</t>
    </rPh>
    <phoneticPr fontId="4"/>
  </si>
  <si>
    <t>その他</t>
    <rPh sb="2" eb="3">
      <t>ホカ</t>
    </rPh>
    <phoneticPr fontId="4"/>
  </si>
  <si>
    <t>　●回答用紙Ｐ１～5にご記入のうえ、電子メールにファイルを添付し、</t>
    <rPh sb="2" eb="4">
      <t>カイトウ</t>
    </rPh>
    <rPh sb="4" eb="6">
      <t>ヨウシ</t>
    </rPh>
    <rPh sb="12" eb="14">
      <t>キニュウ</t>
    </rPh>
    <rPh sb="18" eb="20">
      <t>デンシ</t>
    </rPh>
    <rPh sb="29" eb="31">
      <t>テンプ</t>
    </rPh>
    <phoneticPr fontId="4"/>
  </si>
  <si>
    <t xml:space="preserve">
</t>
    <phoneticPr fontId="4"/>
  </si>
  <si>
    <t>・回答用紙Ｐ１　問１</t>
    <rPh sb="1" eb="3">
      <t>カイトウ</t>
    </rPh>
    <rPh sb="3" eb="5">
      <t>ヨウシ</t>
    </rPh>
    <rPh sb="8" eb="9">
      <t>トイ</t>
    </rPh>
    <phoneticPr fontId="4"/>
  </si>
  <si>
    <t xml:space="preserve">　　　　　　　　　　　 </t>
    <phoneticPr fontId="4"/>
  </si>
  <si>
    <t>　[　　</t>
    <phoneticPr fontId="4"/>
  </si>
  <si>
    <t>　　)　</t>
    <phoneticPr fontId="4"/>
  </si>
  <si>
    <t>　ﾌﾞﾙﾀﾞｳﾝから選択してください</t>
    <rPh sb="10" eb="12">
      <t>センタク</t>
    </rPh>
    <phoneticPr fontId="4"/>
  </si>
  <si>
    <t>要請に対する応否</t>
    <phoneticPr fontId="4"/>
  </si>
  <si>
    <t xml:space="preserve"> ① 輸送費</t>
    <rPh sb="3" eb="6">
      <t>ユソウヒ</t>
    </rPh>
    <phoneticPr fontId="4"/>
  </si>
  <si>
    <t xml:space="preserve"> ② 保管費</t>
    <rPh sb="3" eb="5">
      <t>ホカン</t>
    </rPh>
    <rPh sb="5" eb="6">
      <t>ヒ</t>
    </rPh>
    <phoneticPr fontId="4"/>
  </si>
  <si>
    <t xml:space="preserve"> ③ 包装費</t>
    <rPh sb="3" eb="5">
      <t>ホウソウ</t>
    </rPh>
    <rPh sb="5" eb="6">
      <t>ヒ</t>
    </rPh>
    <phoneticPr fontId="4"/>
  </si>
  <si>
    <t xml:space="preserve"> ④ 荷役費</t>
    <rPh sb="3" eb="5">
      <t>ニヤク</t>
    </rPh>
    <rPh sb="5" eb="6">
      <t>ヒ</t>
    </rPh>
    <phoneticPr fontId="4"/>
  </si>
  <si>
    <t>項目</t>
    <rPh sb="0" eb="2">
      <t>コウモク</t>
    </rPh>
    <phoneticPr fontId="4"/>
  </si>
  <si>
    <t>・回答用紙Ｐ２　問２～問６</t>
    <rPh sb="1" eb="3">
      <t>カイトウ</t>
    </rPh>
    <rPh sb="3" eb="5">
      <t>ヨウシ</t>
    </rPh>
    <rPh sb="8" eb="9">
      <t>トイ</t>
    </rPh>
    <rPh sb="11" eb="12">
      <t>トイ</t>
    </rPh>
    <phoneticPr fontId="4"/>
  </si>
  <si>
    <t xml:space="preserve"> ③ 棚卸資産の廃棄損・評価損</t>
    <rPh sb="5" eb="7">
      <t>シサン</t>
    </rPh>
    <rPh sb="8" eb="10">
      <t>ハイキ</t>
    </rPh>
    <phoneticPr fontId="4"/>
  </si>
  <si>
    <t>・回答用紙Ｐ５　問１０～１１</t>
    <rPh sb="1" eb="3">
      <t>カイトウ</t>
    </rPh>
    <rPh sb="3" eb="5">
      <t>ヨウシ</t>
    </rPh>
    <rPh sb="8" eb="9">
      <t>トイ</t>
    </rPh>
    <phoneticPr fontId="4"/>
  </si>
  <si>
    <t>主な値上げ要請の内容と、応否の理由、その他特記事項</t>
    <phoneticPr fontId="4"/>
  </si>
  <si>
    <t xml:space="preserve"> (自由回答)</t>
    <phoneticPr fontId="4"/>
  </si>
  <si>
    <t>あり</t>
    <phoneticPr fontId="4"/>
  </si>
  <si>
    <t>なし</t>
    <phoneticPr fontId="4"/>
  </si>
  <si>
    <t>応じなかった</t>
    <rPh sb="0" eb="1">
      <t>オウ</t>
    </rPh>
    <phoneticPr fontId="4"/>
  </si>
  <si>
    <t xml:space="preserve"> ① 配送件数（納品件数） </t>
    <phoneticPr fontId="4"/>
  </si>
  <si>
    <t xml:space="preserve"> ③ 誤出荷率</t>
    <phoneticPr fontId="4"/>
  </si>
  <si>
    <t xml:space="preserve"> ④ 遅配・時間指定違反率</t>
    <phoneticPr fontId="4"/>
  </si>
  <si>
    <t xml:space="preserve"> ⑤ 荷痛み発生率</t>
    <phoneticPr fontId="4"/>
  </si>
  <si>
    <t xml:space="preserve"> ① 事業領域の変化</t>
    <phoneticPr fontId="4"/>
  </si>
  <si>
    <t xml:space="preserve"> ② 商品構成の変化</t>
    <phoneticPr fontId="4"/>
  </si>
  <si>
    <t xml:space="preserve"> ③ 把握できる費目の増減</t>
    <phoneticPr fontId="4"/>
  </si>
  <si>
    <t xml:space="preserve"> ④ 緊急・休日配送の増減</t>
    <phoneticPr fontId="4"/>
  </si>
  <si>
    <t>　　　※調査報告書進呈の条件として、問１から問２までの設問は、必ずご回答頂くようお願いしております。</t>
    <rPh sb="9" eb="11">
      <t>シンテイ</t>
    </rPh>
    <rPh sb="27" eb="29">
      <t>セツモン</t>
    </rPh>
    <phoneticPr fontId="4"/>
  </si>
  <si>
    <t>回答番号</t>
  </si>
  <si>
    <t>対事業者支払分／輸送費／調達</t>
  </si>
  <si>
    <t>対事業者支払分／輸送費／社内</t>
  </si>
  <si>
    <t>対事業者支払分／輸送費／販売</t>
  </si>
  <si>
    <t>対事業者支払分／保管費</t>
  </si>
  <si>
    <t>対事業者支払分／保管費／資材</t>
  </si>
  <si>
    <t>対事業者支払分／保管費／製品</t>
  </si>
  <si>
    <t>対事業者支払分／包装費</t>
  </si>
  <si>
    <t>対事業者支払分／荷役費</t>
  </si>
  <si>
    <t>対事業者支払分／物流管理費</t>
  </si>
  <si>
    <t>対物流子会社支払分／輸送費／調達</t>
  </si>
  <si>
    <t>対物流子会社支払分／輸送費／社内</t>
  </si>
  <si>
    <t>対物流子会社支払分／輸送費／販売</t>
  </si>
  <si>
    <t>対物流子会社支払分／保管費</t>
  </si>
  <si>
    <t>対物流子会社支払分／保管費／資材</t>
  </si>
  <si>
    <t>対物流子会社支払分／保管費／製品</t>
  </si>
  <si>
    <t>対物流子会社支払分／包装費</t>
  </si>
  <si>
    <t>対物流子会社支払分／荷役費</t>
  </si>
  <si>
    <t>対物流子会社支払分／物流管理費</t>
  </si>
  <si>
    <t>みなし物流費／輸送費／調達</t>
  </si>
  <si>
    <t>物流人件費／輸送費／調達</t>
  </si>
  <si>
    <t>物流人件費／輸送費／社内</t>
  </si>
  <si>
    <t>物流人件費／輸送費／販売</t>
  </si>
  <si>
    <t>物流人件費／保管費</t>
  </si>
  <si>
    <t>物流人件費／保管費／資材</t>
  </si>
  <si>
    <t>物流人件費／保管費／製品</t>
  </si>
  <si>
    <t>物流人件費／包装費</t>
  </si>
  <si>
    <t>物流人件費／荷役費</t>
  </si>
  <si>
    <t>物流人件費／物流管理費</t>
  </si>
  <si>
    <t>物流施設費／輸送費／調達</t>
  </si>
  <si>
    <t>物流施設費／輸送費／社内</t>
  </si>
  <si>
    <t>物流施設費／輸送費／販売</t>
  </si>
  <si>
    <t>物流施設費／保管費</t>
  </si>
  <si>
    <t>物流施設費／保管費／資材</t>
  </si>
  <si>
    <t>物流施設費／保管費／製品</t>
  </si>
  <si>
    <t>物流施設費／包装費</t>
  </si>
  <si>
    <t>物流施設費／荷役費</t>
  </si>
  <si>
    <t>物流施設費／物流管理費</t>
  </si>
  <si>
    <t>減価償却費／輸送費／調達</t>
  </si>
  <si>
    <t>減価償却費／輸送費／社内</t>
  </si>
  <si>
    <t>減価償却費／輸送費／販売</t>
  </si>
  <si>
    <t>減価償却費／保管費</t>
  </si>
  <si>
    <t>減価償却費／保管費／資材</t>
  </si>
  <si>
    <t>減価償却費／保管費／製品</t>
  </si>
  <si>
    <t>減価償却費／包装費</t>
  </si>
  <si>
    <t>減価償却費／荷役費</t>
  </si>
  <si>
    <t>減価償却費／物流管理費</t>
  </si>
  <si>
    <t>在庫費用／保管費／資材</t>
  </si>
  <si>
    <t>在庫費用／保管費／製品</t>
  </si>
  <si>
    <t>物流人件費記入あり</t>
  </si>
  <si>
    <t>物流施設費記入あり</t>
  </si>
  <si>
    <t>減価償却費記入あり</t>
  </si>
  <si>
    <t>在庫費用記入あり</t>
  </si>
  <si>
    <t>物流人件費欄外</t>
  </si>
  <si>
    <t>物流施設費欄外</t>
  </si>
  <si>
    <t>減価償却費欄外</t>
  </si>
  <si>
    <r>
      <t>　　　</t>
    </r>
    <r>
      <rPr>
        <sz val="8"/>
        <rFont val="ＭＳ Ｐゴシック"/>
        <family val="3"/>
        <charset val="128"/>
      </rPr>
      <t>※1 DFL(Design for Logistics)：ロジスティクスの効率化を維持するために、製品・荷姿の再設計や物流プロセスの再構築まで遡った考え方</t>
    </r>
    <phoneticPr fontId="4"/>
  </si>
  <si>
    <t>(2)  貴社が物流／ロジスティクスに係る投資を行う際、特に重視するものを下記の選択肢からすべてお選びください｡</t>
    <rPh sb="28" eb="29">
      <t>トク</t>
    </rPh>
    <phoneticPr fontId="4"/>
  </si>
  <si>
    <t>　Ｃ．上記物流コストに含まれる費目を全てご回答ください。</t>
    <rPh sb="18" eb="19">
      <t>スベ</t>
    </rPh>
    <phoneticPr fontId="4"/>
  </si>
  <si>
    <t>・回答用紙Ｐ４　問９</t>
    <rPh sb="1" eb="3">
      <t>カイトウ</t>
    </rPh>
    <rPh sb="3" eb="5">
      <t>ヨウシ</t>
    </rPh>
    <rPh sb="8" eb="9">
      <t>トイ</t>
    </rPh>
    <phoneticPr fontId="4"/>
  </si>
  <si>
    <t>・回答用紙Ｐ３　問７～問８</t>
    <rPh sb="1" eb="3">
      <t>カイトウ</t>
    </rPh>
    <rPh sb="3" eb="5">
      <t>ヨウシ</t>
    </rPh>
    <rPh sb="8" eb="9">
      <t>トイ</t>
    </rPh>
    <rPh sb="11" eb="12">
      <t>トイ</t>
    </rPh>
    <phoneticPr fontId="4"/>
  </si>
  <si>
    <r>
      <rPr>
        <b/>
        <sz val="11"/>
        <rFont val="ＭＳ Ｐゴシック"/>
        <family val="3"/>
        <charset val="128"/>
      </rPr>
      <t>Ｑ２-２</t>
    </r>
    <r>
      <rPr>
        <sz val="11"/>
        <rFont val="ＭＳ Ｐゴシック"/>
        <family val="3"/>
        <charset val="128"/>
      </rPr>
      <t xml:space="preserve">　物流コストを、下表の様式に従ってご記入ください（正確な物流コストがわからない場合は概算額でも結構です） </t>
    </r>
    <r>
      <rPr>
        <sz val="11"/>
        <color rgb="FFFF0000"/>
        <rFont val="ＭＳ Ｐゴシック"/>
        <family val="3"/>
        <charset val="128"/>
      </rPr>
      <t>※小売業は主に専用センターを想定してください。</t>
    </r>
    <rPh sb="5" eb="7">
      <t>ブツリュウ</t>
    </rPh>
    <rPh sb="12" eb="14">
      <t>カヒョウ</t>
    </rPh>
    <rPh sb="15" eb="17">
      <t>ヨウシキ</t>
    </rPh>
    <rPh sb="18" eb="19">
      <t>シタガ</t>
    </rPh>
    <rPh sb="22" eb="24">
      <t>キニュウ</t>
    </rPh>
    <rPh sb="29" eb="31">
      <t>セイカク</t>
    </rPh>
    <rPh sb="32" eb="34">
      <t>ブツリュウ</t>
    </rPh>
    <rPh sb="43" eb="45">
      <t>バアイ</t>
    </rPh>
    <rPh sb="46" eb="48">
      <t>ガイサン</t>
    </rPh>
    <rPh sb="48" eb="49">
      <t>ガク</t>
    </rPh>
    <rPh sb="51" eb="53">
      <t>ケッコウ</t>
    </rPh>
    <phoneticPr fontId="4"/>
  </si>
  <si>
    <t>※通信販売専業者の場合は回答不要です。問２のみご回答ください。</t>
    <rPh sb="1" eb="3">
      <t>ツウシン</t>
    </rPh>
    <rPh sb="3" eb="5">
      <t>ハンバイ</t>
    </rPh>
    <rPh sb="5" eb="8">
      <t>センギョウシャ</t>
    </rPh>
    <rPh sb="9" eb="11">
      <t>バアイ</t>
    </rPh>
    <rPh sb="12" eb="14">
      <t>カイトウ</t>
    </rPh>
    <rPh sb="14" eb="16">
      <t>フヨウ</t>
    </rPh>
    <rPh sb="19" eb="20">
      <t>トイ</t>
    </rPh>
    <rPh sb="24" eb="26">
      <t>カイトウ</t>
    </rPh>
    <phoneticPr fontId="4"/>
  </si>
  <si>
    <t>維持</t>
    <rPh sb="0" eb="2">
      <t>イジ</t>
    </rPh>
    <phoneticPr fontId="4"/>
  </si>
  <si>
    <t>20％以上
の減少</t>
    <phoneticPr fontId="4"/>
  </si>
  <si>
    <t>10～6％台
の減少</t>
    <phoneticPr fontId="4"/>
  </si>
  <si>
    <t>相当減少</t>
    <rPh sb="0" eb="2">
      <t>ソウトウ</t>
    </rPh>
    <phoneticPr fontId="4"/>
  </si>
  <si>
    <t>5～1％台 
の減少</t>
    <phoneticPr fontId="4"/>
  </si>
  <si>
    <t>20％以上
の増加</t>
    <phoneticPr fontId="4"/>
  </si>
  <si>
    <t xml:space="preserve">１．減少　　　 　 </t>
  </si>
  <si>
    <t>２．横ばい   　　</t>
  </si>
  <si>
    <t>３．増加</t>
  </si>
  <si>
    <t>４．わからない</t>
  </si>
  <si>
    <t>２． 変化なし</t>
  </si>
  <si>
    <t>　　　１． コスト増に影響</t>
  </si>
  <si>
    <t>２． 影響なし</t>
  </si>
  <si>
    <t xml:space="preserve"> 要請された値上率
※1</t>
    <phoneticPr fontId="4"/>
  </si>
  <si>
    <t>１. 貢献なし　 　</t>
    <rPh sb="3" eb="5">
      <t>コウケン</t>
    </rPh>
    <phoneticPr fontId="4"/>
  </si>
  <si>
    <t>２. やや貢献した</t>
    <rPh sb="5" eb="7">
      <t>コウケン</t>
    </rPh>
    <phoneticPr fontId="4"/>
  </si>
  <si>
    <t>① 物流コスト適正化※１</t>
    <phoneticPr fontId="4"/>
  </si>
  <si>
    <t>③ 在庫削減や拠点統廃合による資産効率化</t>
    <phoneticPr fontId="4"/>
  </si>
  <si>
    <t xml:space="preserve">④ 成長に向けた物流投資・構造改革推進 </t>
    <phoneticPr fontId="4"/>
  </si>
  <si>
    <t>　３. 貢献した</t>
    <rPh sb="4" eb="6">
      <t>コウケン</t>
    </rPh>
    <phoneticPr fontId="4"/>
  </si>
  <si>
    <t>値上げ要請の有無</t>
    <rPh sb="0" eb="2">
      <t>ネア</t>
    </rPh>
    <phoneticPr fontId="4"/>
  </si>
  <si>
    <r>
      <t>　報告書は上記のお宛名に送付させて頂きます。
　</t>
    </r>
    <r>
      <rPr>
        <u/>
        <sz val="8"/>
        <color rgb="FFFF0000"/>
        <rFont val="ＭＳ ゴシック"/>
        <family val="3"/>
        <charset val="128"/>
      </rPr>
      <t>翌年4月以降の連絡先が異なる場合は</t>
    </r>
    <r>
      <rPr>
        <sz val="8"/>
        <rFont val="ＭＳ ゴシック"/>
        <family val="3"/>
        <charset val="128"/>
      </rPr>
      <t>右欄に記入ください。
　（所在地が同じ場合は役職と氏名のみで結構です）</t>
    </r>
    <rPh sb="12" eb="14">
      <t>ソウフ</t>
    </rPh>
    <rPh sb="24" eb="26">
      <t>ヨクトシ</t>
    </rPh>
    <rPh sb="27" eb="30">
      <t>ガツイコウ</t>
    </rPh>
    <rPh sb="31" eb="33">
      <t>レンラク</t>
    </rPh>
    <rPh sb="33" eb="34">
      <t>サキ</t>
    </rPh>
    <rPh sb="35" eb="36">
      <t>コト</t>
    </rPh>
    <rPh sb="38" eb="40">
      <t>バアイ</t>
    </rPh>
    <rPh sb="41" eb="42">
      <t>ミギ</t>
    </rPh>
    <rPh sb="42" eb="43">
      <t>ラン</t>
    </rPh>
    <phoneticPr fontId="4"/>
  </si>
  <si>
    <t>回答</t>
    <rPh sb="0" eb="2">
      <t>カイトウ</t>
    </rPh>
    <phoneticPr fontId="4"/>
  </si>
  <si>
    <t>選択肢</t>
    <rPh sb="0" eb="3">
      <t>センタクシ</t>
    </rPh>
    <phoneticPr fontId="4"/>
  </si>
  <si>
    <t>考慮する</t>
    <rPh sb="0" eb="2">
      <t>コウリョ</t>
    </rPh>
    <phoneticPr fontId="4"/>
  </si>
  <si>
    <t>考慮しない</t>
    <rPh sb="0" eb="2">
      <t>コウリョ</t>
    </rPh>
    <phoneticPr fontId="4"/>
  </si>
  <si>
    <t>はい</t>
    <phoneticPr fontId="4"/>
  </si>
  <si>
    <t>いいえ</t>
    <phoneticPr fontId="4"/>
  </si>
  <si>
    <t>○</t>
    <phoneticPr fontId="4"/>
  </si>
  <si>
    <t>設問</t>
    <rPh sb="0" eb="2">
      <t>セツモン</t>
    </rPh>
    <phoneticPr fontId="4"/>
  </si>
  <si>
    <t>Q10-1-1</t>
    <phoneticPr fontId="4"/>
  </si>
  <si>
    <t>Q10-1-2</t>
  </si>
  <si>
    <t>Q10-1-3</t>
  </si>
  <si>
    <t>Q10-1-4</t>
  </si>
  <si>
    <t>Q10-1-5</t>
  </si>
  <si>
    <t>Q10-1-6</t>
  </si>
  <si>
    <t>Q10-1-7</t>
  </si>
  <si>
    <t>Q10-2-1</t>
    <phoneticPr fontId="4"/>
  </si>
  <si>
    <t>Q10-2-2</t>
  </si>
  <si>
    <t>Q10-2-3</t>
  </si>
  <si>
    <t>Q10-2-4</t>
  </si>
  <si>
    <t>Q11-1-2</t>
  </si>
  <si>
    <t>Q11-1-3</t>
  </si>
  <si>
    <t>Q11-1-4</t>
  </si>
  <si>
    <t>Q11-1-5</t>
  </si>
  <si>
    <t>Q11-1-6</t>
  </si>
  <si>
    <t>Q11-2-1</t>
    <phoneticPr fontId="4"/>
  </si>
  <si>
    <t>Q11-2-2</t>
  </si>
  <si>
    <t>Q11-2-3</t>
  </si>
  <si>
    <t>Q11-2-4</t>
  </si>
  <si>
    <t>Q11-2-5</t>
  </si>
  <si>
    <t>Q11-2-6</t>
  </si>
  <si>
    <t>Q11-2-7</t>
  </si>
  <si>
    <t>Q11-2-8</t>
  </si>
  <si>
    <t>Q11-2-9</t>
  </si>
  <si>
    <t>Q11-3</t>
    <phoneticPr fontId="4"/>
  </si>
  <si>
    <t>Q10-1-8</t>
  </si>
  <si>
    <t>Q9-1-1</t>
    <phoneticPr fontId="4"/>
  </si>
  <si>
    <t>Q9-1-2</t>
  </si>
  <si>
    <t>Q9-1-3</t>
  </si>
  <si>
    <t>Q9-1-4</t>
  </si>
  <si>
    <t>Q7-1-1</t>
    <phoneticPr fontId="4"/>
  </si>
  <si>
    <t>Q7-3-3</t>
  </si>
  <si>
    <t>Q7-4-4</t>
  </si>
  <si>
    <t>Q7-1-2</t>
  </si>
  <si>
    <t>Q7-3-1</t>
    <phoneticPr fontId="4"/>
  </si>
  <si>
    <t>Q7-3-2</t>
  </si>
  <si>
    <t>Q7-3-4</t>
  </si>
  <si>
    <t>Q7-4-1</t>
    <phoneticPr fontId="4"/>
  </si>
  <si>
    <t>Q7-4-2</t>
  </si>
  <si>
    <t>Q7-4-3</t>
  </si>
  <si>
    <t>Q7-4-5</t>
  </si>
  <si>
    <t>Q7-4-6</t>
  </si>
  <si>
    <t>Q7-4-7</t>
  </si>
  <si>
    <t>Q8-1-1</t>
    <phoneticPr fontId="4"/>
  </si>
  <si>
    <t>Q8-1-2</t>
  </si>
  <si>
    <t>Q8-1-3</t>
  </si>
  <si>
    <t>Q8-1-4</t>
  </si>
  <si>
    <t>郵便番号</t>
    <rPh sb="0" eb="2">
      <t>ユウビン</t>
    </rPh>
    <rPh sb="2" eb="4">
      <t>バンゴウ</t>
    </rPh>
    <phoneticPr fontId="4"/>
  </si>
  <si>
    <t>(1) 貴社が物流事業者・物流子会社に委託している物流業務について、下記の選択肢からすべてお選びください｡</t>
    <phoneticPr fontId="4"/>
  </si>
  <si>
    <t>③環境に優しい車両(ﾊｲﾌﾞﾘｯﾄ車/LNG車など)の使用の有無</t>
    <phoneticPr fontId="4"/>
  </si>
  <si>
    <t xml:space="preserve">②社会的課題（SDGｓなど）への取り組み </t>
    <phoneticPr fontId="4"/>
  </si>
  <si>
    <t>④女性や６０代以上の運転者等も働きやすい環境作り　</t>
    <phoneticPr fontId="4"/>
  </si>
  <si>
    <t>⑤人材への積極的な投資（物流人材育成など）</t>
    <phoneticPr fontId="4"/>
  </si>
  <si>
    <t>親会社</t>
    <rPh sb="0" eb="3">
      <t>オヤガイシャ</t>
    </rPh>
    <phoneticPr fontId="4"/>
  </si>
  <si>
    <t>会社全体</t>
    <rPh sb="0" eb="2">
      <t>カイシャ</t>
    </rPh>
    <rPh sb="2" eb="4">
      <t>ゼンタイ</t>
    </rPh>
    <phoneticPr fontId="4"/>
  </si>
  <si>
    <t>特定部門</t>
    <rPh sb="0" eb="2">
      <t>トクテイ</t>
    </rPh>
    <rPh sb="2" eb="4">
      <t>ブモン</t>
    </rPh>
    <phoneticPr fontId="4"/>
  </si>
  <si>
    <t>回答対象詳細</t>
  </si>
  <si>
    <t>該当売上高</t>
  </si>
  <si>
    <t>物流コスト合計</t>
  </si>
  <si>
    <t>物流コスト比率</t>
  </si>
  <si>
    <t>ＦＡＣＥ：全社売上高（千円）</t>
  </si>
  <si>
    <t>出荷量重量</t>
  </si>
  <si>
    <t>出荷量容積</t>
    <phoneticPr fontId="4"/>
  </si>
  <si>
    <t>出荷量その他</t>
    <phoneticPr fontId="4"/>
  </si>
  <si>
    <t>その他 単位</t>
    <rPh sb="2" eb="3">
      <t>ホカ</t>
    </rPh>
    <rPh sb="4" eb="6">
      <t>タンイ</t>
    </rPh>
    <phoneticPr fontId="4"/>
  </si>
  <si>
    <t>Q5-A</t>
  </si>
  <si>
    <t>Q5-B</t>
  </si>
  <si>
    <t>Q5-C-1</t>
  </si>
  <si>
    <t>Q5-C-2</t>
  </si>
  <si>
    <t>Q5-C-3</t>
  </si>
  <si>
    <t>Q5-C-4</t>
  </si>
  <si>
    <t>Q6-単価-1</t>
    <rPh sb="3" eb="5">
      <t>タンカ</t>
    </rPh>
    <phoneticPr fontId="4"/>
  </si>
  <si>
    <t>Q6-単価-2</t>
    <rPh sb="3" eb="5">
      <t>タンカ</t>
    </rPh>
    <phoneticPr fontId="4"/>
  </si>
  <si>
    <t>Q6-単価-3</t>
    <rPh sb="3" eb="5">
      <t>タンカ</t>
    </rPh>
    <phoneticPr fontId="4"/>
  </si>
  <si>
    <t>Q6-単価-4</t>
    <rPh sb="3" eb="5">
      <t>タンカ</t>
    </rPh>
    <phoneticPr fontId="4"/>
  </si>
  <si>
    <t>Q6-単価-5</t>
    <rPh sb="3" eb="5">
      <t>タンカ</t>
    </rPh>
    <phoneticPr fontId="4"/>
  </si>
  <si>
    <t>Q6-要請-1</t>
    <rPh sb="3" eb="5">
      <t>ヨウセイ</t>
    </rPh>
    <phoneticPr fontId="4"/>
  </si>
  <si>
    <t>Q6-要請-2</t>
    <rPh sb="3" eb="5">
      <t>ヨウセイ</t>
    </rPh>
    <phoneticPr fontId="4"/>
  </si>
  <si>
    <t>Q6-要請-3</t>
    <rPh sb="3" eb="5">
      <t>ヨウセイ</t>
    </rPh>
    <phoneticPr fontId="4"/>
  </si>
  <si>
    <t>Q6-要請-4</t>
    <rPh sb="3" eb="5">
      <t>ヨウセイ</t>
    </rPh>
    <phoneticPr fontId="4"/>
  </si>
  <si>
    <t>Q6-要請-5</t>
    <rPh sb="3" eb="5">
      <t>ヨウセイ</t>
    </rPh>
    <phoneticPr fontId="4"/>
  </si>
  <si>
    <t>Q6-応否-1</t>
    <rPh sb="3" eb="4">
      <t>オウ</t>
    </rPh>
    <rPh sb="4" eb="5">
      <t>イナ</t>
    </rPh>
    <phoneticPr fontId="4"/>
  </si>
  <si>
    <t>Q6-応否-2</t>
    <rPh sb="3" eb="4">
      <t>オウ</t>
    </rPh>
    <rPh sb="4" eb="5">
      <t>イナ</t>
    </rPh>
    <phoneticPr fontId="4"/>
  </si>
  <si>
    <t>Q6-応否-3</t>
    <rPh sb="3" eb="4">
      <t>オウ</t>
    </rPh>
    <rPh sb="4" eb="5">
      <t>イナ</t>
    </rPh>
    <phoneticPr fontId="4"/>
  </si>
  <si>
    <t>Q6-応否-4</t>
    <rPh sb="3" eb="4">
      <t>オウ</t>
    </rPh>
    <rPh sb="4" eb="5">
      <t>イナ</t>
    </rPh>
    <phoneticPr fontId="4"/>
  </si>
  <si>
    <t>Q6-応否-5</t>
    <rPh sb="3" eb="4">
      <t>オウ</t>
    </rPh>
    <rPh sb="4" eb="5">
      <t>イナ</t>
    </rPh>
    <phoneticPr fontId="4"/>
  </si>
  <si>
    <t>Q6-要請値上率-1</t>
    <rPh sb="3" eb="5">
      <t>ヨウセイ</t>
    </rPh>
    <rPh sb="5" eb="7">
      <t>ネア</t>
    </rPh>
    <rPh sb="7" eb="8">
      <t>リツ</t>
    </rPh>
    <phoneticPr fontId="4"/>
  </si>
  <si>
    <t>Q6-要請値上率-2</t>
    <rPh sb="3" eb="5">
      <t>ヨウセイ</t>
    </rPh>
    <rPh sb="5" eb="7">
      <t>ネア</t>
    </rPh>
    <rPh sb="7" eb="8">
      <t>リツ</t>
    </rPh>
    <phoneticPr fontId="4"/>
  </si>
  <si>
    <t>Q6-要請値上率-3</t>
    <rPh sb="3" eb="5">
      <t>ヨウセイ</t>
    </rPh>
    <rPh sb="5" eb="7">
      <t>ネア</t>
    </rPh>
    <rPh sb="7" eb="8">
      <t>リツ</t>
    </rPh>
    <phoneticPr fontId="4"/>
  </si>
  <si>
    <t>Q6-要請値上率-4</t>
    <rPh sb="3" eb="5">
      <t>ヨウセイ</t>
    </rPh>
    <rPh sb="5" eb="7">
      <t>ネア</t>
    </rPh>
    <rPh sb="7" eb="8">
      <t>リツ</t>
    </rPh>
    <phoneticPr fontId="4"/>
  </si>
  <si>
    <t>Q6-要請値上率-5</t>
    <rPh sb="3" eb="5">
      <t>ヨウセイ</t>
    </rPh>
    <rPh sb="5" eb="7">
      <t>ネア</t>
    </rPh>
    <rPh sb="7" eb="8">
      <t>リツ</t>
    </rPh>
    <phoneticPr fontId="4"/>
  </si>
  <si>
    <t>Q6-応値上率-1</t>
    <rPh sb="3" eb="4">
      <t>オウ</t>
    </rPh>
    <rPh sb="4" eb="7">
      <t>ネアゲリツ</t>
    </rPh>
    <phoneticPr fontId="4"/>
  </si>
  <si>
    <t>Q6-応値上率-2</t>
    <rPh sb="3" eb="4">
      <t>オウ</t>
    </rPh>
    <rPh sb="4" eb="7">
      <t>ネアゲリツ</t>
    </rPh>
    <phoneticPr fontId="4"/>
  </si>
  <si>
    <t>Q6-応値上率-3</t>
    <rPh sb="3" eb="4">
      <t>オウ</t>
    </rPh>
    <rPh sb="4" eb="7">
      <t>ネアゲリツ</t>
    </rPh>
    <phoneticPr fontId="4"/>
  </si>
  <si>
    <t>Q6-応値上率-4</t>
    <rPh sb="3" eb="4">
      <t>オウ</t>
    </rPh>
    <rPh sb="4" eb="7">
      <t>ネアゲリツ</t>
    </rPh>
    <phoneticPr fontId="4"/>
  </si>
  <si>
    <t>Q6-応値上率-5</t>
    <rPh sb="3" eb="4">
      <t>オウ</t>
    </rPh>
    <rPh sb="4" eb="7">
      <t>ネアゲリツ</t>
    </rPh>
    <phoneticPr fontId="4"/>
  </si>
  <si>
    <t>Q6-総額値上率-1</t>
    <rPh sb="3" eb="5">
      <t>ソウガク</t>
    </rPh>
    <rPh sb="5" eb="8">
      <t>ネアゲリツ</t>
    </rPh>
    <phoneticPr fontId="4"/>
  </si>
  <si>
    <t>Q6-総額値上率-2</t>
    <rPh sb="3" eb="5">
      <t>ソウガク</t>
    </rPh>
    <rPh sb="5" eb="8">
      <t>ネアゲリツ</t>
    </rPh>
    <phoneticPr fontId="4"/>
  </si>
  <si>
    <t>Q6-総額値上率-3</t>
    <rPh sb="3" eb="5">
      <t>ソウガク</t>
    </rPh>
    <rPh sb="5" eb="8">
      <t>ネアゲリツ</t>
    </rPh>
    <phoneticPr fontId="4"/>
  </si>
  <si>
    <t>Q6-総額値上率-4</t>
    <rPh sb="3" eb="5">
      <t>ソウガク</t>
    </rPh>
    <rPh sb="5" eb="8">
      <t>ネアゲリツ</t>
    </rPh>
    <phoneticPr fontId="4"/>
  </si>
  <si>
    <t>Q6-総額値上率-5</t>
    <rPh sb="3" eb="5">
      <t>ソウガク</t>
    </rPh>
    <rPh sb="5" eb="8">
      <t>ネアゲリツ</t>
    </rPh>
    <phoneticPr fontId="4"/>
  </si>
  <si>
    <t>Q6-コメント-1</t>
    <phoneticPr fontId="4"/>
  </si>
  <si>
    <t>Q6-コメント-2</t>
  </si>
  <si>
    <t>Q6-コメント-3</t>
  </si>
  <si>
    <t>Q6-コメント-4</t>
  </si>
  <si>
    <t>Q6-コメント-5</t>
  </si>
  <si>
    <t>□記載内容の間違い（誤字・脱字等）</t>
  </si>
  <si>
    <t>□部署異動、組織変更、前任者退職による担当者の交代</t>
  </si>
  <si>
    <t>□部署異動、組織変更、前任者退職以外での担当者の交代</t>
  </si>
  <si>
    <t>□回答担当者と実際の記入者が異なる</t>
  </si>
  <si>
    <t>□その他</t>
  </si>
  <si>
    <t>都道府県</t>
  </si>
  <si>
    <t>E-Mail</t>
  </si>
  <si>
    <t>御 名 前</t>
    <rPh sb="0" eb="1">
      <t>オン</t>
    </rPh>
    <rPh sb="2" eb="3">
      <t>メイ</t>
    </rPh>
    <rPh sb="4" eb="5">
      <t>マエ</t>
    </rPh>
    <phoneticPr fontId="4"/>
  </si>
  <si>
    <t>変更理由</t>
    <rPh sb="0" eb="4">
      <t>ヘンコウリユウ</t>
    </rPh>
    <phoneticPr fontId="4"/>
  </si>
  <si>
    <t>担当変更</t>
    <rPh sb="0" eb="4">
      <t>タントウヘンコウ</t>
    </rPh>
    <phoneticPr fontId="4"/>
  </si>
  <si>
    <t>ＦＡＣＥ：資本金（百万円）</t>
  </si>
  <si>
    <t>ＦＡＣＥ：from年</t>
  </si>
  <si>
    <t>ＦＡＣＥ：from月</t>
  </si>
  <si>
    <t>ＦＡＣＥ：to年</t>
  </si>
  <si>
    <t>ＦＡＣＥ：to月</t>
  </si>
  <si>
    <t>物流拠点数</t>
  </si>
  <si>
    <t>輸配送範囲</t>
  </si>
  <si>
    <t>輸配送先数</t>
  </si>
  <si>
    <t>回答者申告業種</t>
  </si>
  <si>
    <t>３．地域間で輸送</t>
    <phoneticPr fontId="4"/>
  </si>
  <si>
    <t>４．全国配送</t>
    <phoneticPr fontId="4"/>
  </si>
  <si>
    <t>１．同一都道府県内</t>
    <phoneticPr fontId="4"/>
  </si>
  <si>
    <t xml:space="preserve">２．隣接する都道府県まで </t>
    <phoneticPr fontId="4"/>
  </si>
  <si>
    <t>１．10カ所未満</t>
    <phoneticPr fontId="4"/>
  </si>
  <si>
    <t>２．10～100カ所未満</t>
    <phoneticPr fontId="4"/>
  </si>
  <si>
    <t>３．100～1,000カ所未満</t>
    <phoneticPr fontId="4"/>
  </si>
  <si>
    <t>４．1,000カ所以上</t>
    <phoneticPr fontId="4"/>
  </si>
  <si>
    <t>輸配送範囲 ･･･ ⇒</t>
    <phoneticPr fontId="4"/>
  </si>
  <si>
    <t>輸配送先数 ･･･　⇒</t>
    <phoneticPr fontId="4"/>
  </si>
  <si>
    <t>４．実施なし・不明</t>
  </si>
  <si>
    <t>問９　物流施策の貢献度について</t>
    <phoneticPr fontId="4"/>
  </si>
  <si>
    <t>② 顧客満足向上や売上拡大につながる活動</t>
    <rPh sb="18" eb="20">
      <t>カツドウ</t>
    </rPh>
    <phoneticPr fontId="4"/>
  </si>
  <si>
    <t>４．実施なし・不明</t>
    <phoneticPr fontId="4"/>
  </si>
  <si>
    <t>輸送費</t>
    <rPh sb="0" eb="3">
      <t>ユソウヒ</t>
    </rPh>
    <phoneticPr fontId="4"/>
  </si>
  <si>
    <t>　調達輸送</t>
    <rPh sb="1" eb="3">
      <t>チョウタツ</t>
    </rPh>
    <rPh sb="3" eb="5">
      <t>ユソウ</t>
    </rPh>
    <phoneticPr fontId="4"/>
  </si>
  <si>
    <t>　社内輸送</t>
    <rPh sb="1" eb="3">
      <t>シャナイ</t>
    </rPh>
    <rPh sb="3" eb="5">
      <t>ユソウ</t>
    </rPh>
    <phoneticPr fontId="4"/>
  </si>
  <si>
    <t>　販売輸送</t>
    <rPh sb="1" eb="3">
      <t>ハンバイ</t>
    </rPh>
    <rPh sb="3" eb="5">
      <t>ユソウ</t>
    </rPh>
    <phoneticPr fontId="4"/>
  </si>
  <si>
    <t>保管費</t>
    <rPh sb="0" eb="3">
      <t>ホカンヒ</t>
    </rPh>
    <phoneticPr fontId="4"/>
  </si>
  <si>
    <t>包装費</t>
    <rPh sb="0" eb="3">
      <t>ホウソウヒ</t>
    </rPh>
    <phoneticPr fontId="4"/>
  </si>
  <si>
    <t>荷役費</t>
    <rPh sb="0" eb="3">
      <t>ニヤクヒ</t>
    </rPh>
    <phoneticPr fontId="4"/>
  </si>
  <si>
    <t>物流管理費</t>
    <rPh sb="0" eb="5">
      <t>ブツリュウカンリヒ</t>
    </rPh>
    <phoneticPr fontId="4"/>
  </si>
  <si>
    <r>
      <rPr>
        <b/>
        <sz val="11"/>
        <rFont val="ＭＳ ゴシック"/>
        <family val="3"/>
        <charset val="128"/>
      </rPr>
      <t>問４</t>
    </r>
    <r>
      <rPr>
        <sz val="11"/>
        <rFont val="ＭＳ ゴシック"/>
        <family val="3"/>
        <charset val="128"/>
      </rPr>
      <t xml:space="preserve"> リバース物流費をご記入ください（可能な場合のみ）
</t>
    </r>
    <r>
      <rPr>
        <sz val="8"/>
        <rFont val="ＭＳ ゴシック"/>
        <family val="3"/>
        <charset val="128"/>
      </rPr>
      <t>　※１ 問２｢物流コスト合計｣の内数として金額（千円）をご回答ください。
　※２ ｢物流コスト合計｣に占める割合（％）をご記入頂いても結構です。</t>
    </r>
    <rPh sb="49" eb="51">
      <t>キンガク</t>
    </rPh>
    <rPh sb="52" eb="54">
      <t>センエン</t>
    </rPh>
    <rPh sb="57" eb="59">
      <t>カイトウ</t>
    </rPh>
    <phoneticPr fontId="4"/>
  </si>
  <si>
    <t>DATA1</t>
    <phoneticPr fontId="4"/>
  </si>
  <si>
    <t>対事業者支払分／輸送費</t>
    <phoneticPr fontId="4"/>
  </si>
  <si>
    <t>対物流子会社支払分／輸送費</t>
    <phoneticPr fontId="4"/>
  </si>
  <si>
    <t>物流人件費／輸送費</t>
    <phoneticPr fontId="4"/>
  </si>
  <si>
    <t>物流施設費／輸送費</t>
    <phoneticPr fontId="4"/>
  </si>
  <si>
    <t>減価償却費／輸送費</t>
    <phoneticPr fontId="4"/>
  </si>
  <si>
    <t>在庫費用／保管費</t>
    <phoneticPr fontId="4"/>
  </si>
  <si>
    <t>DATA2</t>
  </si>
  <si>
    <t xml:space="preserve"> ⑤ 物流拠点の賃料の増減</t>
    <phoneticPr fontId="4"/>
  </si>
  <si>
    <t>値上げに応じた契約が物流ｺｽﾄ総額に占める割合</t>
    <phoneticPr fontId="4"/>
  </si>
  <si>
    <t>　　　１． 事業領域が縮小</t>
    <phoneticPr fontId="4"/>
  </si>
  <si>
    <t xml:space="preserve">       １．減少　　　 　 </t>
  </si>
  <si>
    <t xml:space="preserve">       １．減少　　　 　 </t>
    <phoneticPr fontId="4"/>
  </si>
  <si>
    <t xml:space="preserve">           ２．横ばい   　　</t>
  </si>
  <si>
    <t xml:space="preserve">           ２．横ばい   　　</t>
    <phoneticPr fontId="4"/>
  </si>
  <si>
    <r>
      <t xml:space="preserve">支払物流コストの
平均単価の傾向
</t>
    </r>
    <r>
      <rPr>
        <sz val="9"/>
        <color rgb="FF0070C0"/>
        <rFont val="ＭＳ Ｐゴシック"/>
        <family val="3"/>
        <charset val="128"/>
      </rPr>
      <t>↓</t>
    </r>
    <r>
      <rPr>
        <i/>
        <sz val="9"/>
        <color rgb="FF0070C0"/>
        <rFont val="ＭＳ Ｐゴシック"/>
        <family val="3"/>
        <charset val="128"/>
      </rPr>
      <t>ﾌﾟﾙﾀﾞｳﾝから選択</t>
    </r>
    <phoneticPr fontId="4"/>
  </si>
  <si>
    <t>↓ﾌﾟﾙﾀﾞｳﾝから選択</t>
    <phoneticPr fontId="4"/>
  </si>
  <si>
    <r>
      <rPr>
        <sz val="8"/>
        <color rgb="FF0070C0"/>
        <rFont val="ＭＳ Ｐゴシック"/>
        <family val="3"/>
        <charset val="128"/>
      </rPr>
      <t>↓</t>
    </r>
    <r>
      <rPr>
        <i/>
        <sz val="8"/>
        <color rgb="FF0070C0"/>
        <rFont val="ＭＳ Ｐゴシック"/>
        <family val="3"/>
        <charset val="128"/>
      </rPr>
      <t>ﾌﾟﾙﾀﾞｳﾝから選択</t>
    </r>
    <phoneticPr fontId="4"/>
  </si>
  <si>
    <r>
      <t>●貴社の輸配送について当てはまるものを、お選びください。</t>
    </r>
    <r>
      <rPr>
        <i/>
        <sz val="8"/>
        <color rgb="FF0070C0"/>
        <rFont val="ＭＳ ゴシック"/>
        <family val="3"/>
        <charset val="128"/>
      </rPr>
      <t xml:space="preserve">ﾌﾟﾙﾀﾞｳﾝから選択してください </t>
    </r>
    <phoneticPr fontId="4"/>
  </si>
  <si>
    <t>6～10％台
の増加</t>
    <rPh sb="8" eb="10">
      <t>ゾウカ</t>
    </rPh>
    <phoneticPr fontId="4"/>
  </si>
  <si>
    <t>1～5％台 
の増加</t>
    <phoneticPr fontId="4"/>
  </si>
  <si>
    <t>増加</t>
  </si>
  <si>
    <t>在庫費用自社基準</t>
    <rPh sb="4" eb="6">
      <t>ジシャ</t>
    </rPh>
    <rPh sb="6" eb="8">
      <t>キジュン</t>
    </rPh>
    <phoneticPr fontId="4"/>
  </si>
  <si>
    <t>Q7-1-3</t>
  </si>
  <si>
    <t>Q7-1-4</t>
  </si>
  <si>
    <t xml:space="preserve"> ⑦ 物流投資額の増減</t>
    <phoneticPr fontId="4"/>
  </si>
  <si>
    <t xml:space="preserve"> ⑥ 作業人員数の増減</t>
    <phoneticPr fontId="4"/>
  </si>
  <si>
    <t>① 物流コスト上昇分の価格転嫁</t>
    <phoneticPr fontId="4"/>
  </si>
  <si>
    <t xml:space="preserve"> ③ 出荷量※1の推移</t>
    <rPh sb="3" eb="5">
      <t>シュッカ</t>
    </rPh>
    <rPh sb="5" eb="6">
      <t>リョウ</t>
    </rPh>
    <phoneticPr fontId="4"/>
  </si>
  <si>
    <t>(4) (3)で選んだ施策のうち、コスト適正化効果が大きかった策を１つ選び､右欄に番号をご記入ください。</t>
    <phoneticPr fontId="4"/>
  </si>
  <si>
    <t>(5) (4)で選んだ施策によるコスト適正化の内容についてお聞かせください。</t>
    <phoneticPr fontId="4"/>
  </si>
  <si>
    <t>① 配送頻度</t>
    <phoneticPr fontId="4"/>
  </si>
  <si>
    <t>③ 納品リードタイム</t>
    <phoneticPr fontId="4"/>
  </si>
  <si>
    <t>１. 高くなった</t>
    <phoneticPr fontId="4"/>
  </si>
  <si>
    <t>３. 低くなった</t>
    <phoneticPr fontId="4"/>
  </si>
  <si>
    <t>４.わからない</t>
  </si>
  <si>
    <t>４.わからない</t>
    <phoneticPr fontId="4"/>
  </si>
  <si>
    <t>４．わからない</t>
    <phoneticPr fontId="4"/>
  </si>
  <si>
    <t>３. 大きくなった</t>
    <phoneticPr fontId="4"/>
  </si>
  <si>
    <t>３. 長くなった</t>
    <phoneticPr fontId="4"/>
  </si>
  <si>
    <t>１. 小さくなった</t>
    <phoneticPr fontId="4"/>
  </si>
  <si>
    <t>１. 短くなった 　</t>
    <phoneticPr fontId="4"/>
  </si>
  <si>
    <t>２. 横ばい</t>
  </si>
  <si>
    <t>２. 横ばい</t>
    <phoneticPr fontId="4"/>
  </si>
  <si>
    <t>１.未対応 　</t>
  </si>
  <si>
    <t>１.未対応 　</t>
    <phoneticPr fontId="4"/>
  </si>
  <si>
    <t>２. 少し対応できた</t>
  </si>
  <si>
    <t>２. 少し対応できた</t>
    <phoneticPr fontId="4"/>
  </si>
  <si>
    <t>　３.対応できた</t>
  </si>
  <si>
    <t>　３.対応できた</t>
    <phoneticPr fontId="4"/>
  </si>
  <si>
    <t>【その他】の具体例についてお教えください ⇒　　</t>
    <phoneticPr fontId="4"/>
  </si>
  <si>
    <t>(8) 今後１年程度に実施予定の主な施策を(3)の選択肢から１つ選び、右欄にご記入ください。</t>
    <phoneticPr fontId="4"/>
  </si>
  <si>
    <t>Q9-2－1</t>
    <phoneticPr fontId="4"/>
  </si>
  <si>
    <t>Q9-2－2</t>
  </si>
  <si>
    <t>Q9-2－3</t>
  </si>
  <si>
    <t>Q9-2－4</t>
  </si>
  <si>
    <t>Q9-3-1</t>
    <phoneticPr fontId="4"/>
  </si>
  <si>
    <t>Q9-3-2</t>
  </si>
  <si>
    <t>Q9-3-3</t>
  </si>
  <si>
    <t>Q9-3-4</t>
  </si>
  <si>
    <t>Q9-3-5</t>
  </si>
  <si>
    <t>Q9-3-6</t>
  </si>
  <si>
    <t>Q9-3-7</t>
  </si>
  <si>
    <t>Q9-3-8</t>
  </si>
  <si>
    <t>Q9-3-9</t>
  </si>
  <si>
    <t>Q9-3-10</t>
  </si>
  <si>
    <t>Q9-3-11</t>
  </si>
  <si>
    <t>Q9-3-12</t>
  </si>
  <si>
    <t>Q9-3-13</t>
  </si>
  <si>
    <t>Q9-3-14</t>
  </si>
  <si>
    <t>Q9-3-15</t>
  </si>
  <si>
    <t>Q9-3-16</t>
  </si>
  <si>
    <t>Q9－4</t>
    <phoneticPr fontId="4"/>
  </si>
  <si>
    <t>Q9－5</t>
    <phoneticPr fontId="4"/>
  </si>
  <si>
    <t>Q9－6-1</t>
    <phoneticPr fontId="4"/>
  </si>
  <si>
    <t>Q9－6-2</t>
  </si>
  <si>
    <t>Q9－6-3</t>
  </si>
  <si>
    <t>Q9-7-1</t>
    <phoneticPr fontId="4"/>
  </si>
  <si>
    <t>Q9-7-2</t>
  </si>
  <si>
    <t>Q9-7-3</t>
  </si>
  <si>
    <t>Q9-7-4</t>
  </si>
  <si>
    <t>Q9-7-5</t>
  </si>
  <si>
    <t>Q9-7-6</t>
  </si>
  <si>
    <t>Q9-7-7</t>
  </si>
  <si>
    <t>Q9-7-8</t>
  </si>
  <si>
    <t>Q9-7-OTHER</t>
    <phoneticPr fontId="4"/>
  </si>
  <si>
    <t>Q9-8</t>
    <phoneticPr fontId="4"/>
  </si>
  <si>
    <t>(2) 委託先事業者を選定する際に考慮する項目についてご回答ください。ﾌﾟﾙﾀﾞｳﾝから選択してください↓</t>
    <phoneticPr fontId="4"/>
  </si>
  <si>
    <t>Q10-2-5</t>
  </si>
  <si>
    <t>※ 【その他】の具体例についてお教えください ⇒　　</t>
    <phoneticPr fontId="4"/>
  </si>
  <si>
    <t>相当増加</t>
    <rPh sb="0" eb="2">
      <t>ソウトウ</t>
    </rPh>
    <rPh sb="2" eb="4">
      <t>ゾウカ</t>
    </rPh>
    <phoneticPr fontId="4"/>
  </si>
  <si>
    <t>※1 目安として物流コスト総額に対して1％以上のコスト改善ができた場合「貢献した」、1％未満は「やや貢献した」を選択してください。</t>
    <rPh sb="44" eb="46">
      <t>ミマン</t>
    </rPh>
    <phoneticPr fontId="4"/>
  </si>
  <si>
    <t>　　　 　以降の設問は、可能な範囲で、ご回答をお願い申しあげます。　　　　　</t>
    <rPh sb="5" eb="7">
      <t>イコウ</t>
    </rPh>
    <rPh sb="8" eb="10">
      <t>セツモン</t>
    </rPh>
    <rPh sb="12" eb="14">
      <t>カノウ</t>
    </rPh>
    <rPh sb="15" eb="17">
      <t>ハンイ</t>
    </rPh>
    <rPh sb="20" eb="22">
      <t>カイトウ</t>
    </rPh>
    <rPh sb="24" eb="25">
      <t>ネガ</t>
    </rPh>
    <rPh sb="26" eb="27">
      <t>モウ</t>
    </rPh>
    <phoneticPr fontId="4"/>
  </si>
  <si>
    <t>応じた値上率
※1</t>
    <rPh sb="0" eb="1">
      <t>オウ</t>
    </rPh>
    <phoneticPr fontId="4"/>
  </si>
  <si>
    <r>
      <rPr>
        <b/>
        <sz val="7"/>
        <rFont val="ＭＳ ゴシック"/>
        <family val="3"/>
        <charset val="128"/>
      </rPr>
      <t xml:space="preserve">注：在庫費用は、原則、
</t>
    </r>
    <r>
      <rPr>
        <b/>
        <sz val="7"/>
        <color rgb="FFFF0000"/>
        <rFont val="ＭＳ ゴシック"/>
        <family val="3"/>
        <charset val="128"/>
      </rPr>
      <t>「期末在庫額」×10％</t>
    </r>
    <r>
      <rPr>
        <b/>
        <sz val="7"/>
        <rFont val="ＭＳ ゴシック"/>
        <family val="3"/>
        <charset val="128"/>
      </rPr>
      <t xml:space="preserve">
で算出してください。
</t>
    </r>
    <r>
      <rPr>
        <sz val="7"/>
        <rFont val="ＭＳ ゴシック"/>
        <family val="3"/>
        <charset val="128"/>
      </rPr>
      <t>・「期末在庫額」は、直近の期末在庫、または直近１年間の各月末在庫の合計を12で割った平均値としてください。
在庫額は製品・仕掛品・原料を含みます。また、自社倉庫・外部倉庫保管分を含みます。
・自社基準で算定した在庫費用の回答も可能です（その場合、算定基準を回答ください）。</t>
    </r>
    <rPh sb="8" eb="10">
      <t>ゲンソク</t>
    </rPh>
    <phoneticPr fontId="4"/>
  </si>
  <si>
    <t>※自社基準の在庫費用額を回答する場合には、下記にチェックをつけてください。</t>
    <phoneticPr fontId="4"/>
  </si>
  <si>
    <t>以下、算定基準をご記入ください</t>
    <rPh sb="0" eb="2">
      <t>イカ</t>
    </rPh>
    <rPh sb="3" eb="7">
      <t>サンテイキジュン</t>
    </rPh>
    <rPh sb="9" eb="11">
      <t>キニュウ</t>
    </rPh>
    <phoneticPr fontId="4"/>
  </si>
  <si>
    <t>Q7-2-1</t>
    <phoneticPr fontId="4"/>
  </si>
  <si>
    <t>Q7-2-2</t>
  </si>
  <si>
    <t>Q7-2-3</t>
  </si>
  <si>
    <t>Q7-2-4</t>
  </si>
  <si>
    <t>Q7-3-5</t>
  </si>
  <si>
    <t>Q7-3-6</t>
  </si>
  <si>
    <t>Q7-3-7</t>
  </si>
  <si>
    <t>Q7-5</t>
    <phoneticPr fontId="4"/>
  </si>
  <si>
    <t>Q8-2</t>
    <phoneticPr fontId="4"/>
  </si>
  <si>
    <t>② 配送単位・ロット</t>
    <phoneticPr fontId="4"/>
  </si>
  <si>
    <t>　３． 事業領域が拡大</t>
    <phoneticPr fontId="4"/>
  </si>
  <si>
    <t>　３． コスト減に影響</t>
    <phoneticPr fontId="4"/>
  </si>
  <si>
    <t xml:space="preserve">  ※１ 問２で使用した重量、容積、その他貴社で使用している出荷単位でご回答ください（可能な限り重量でご回答ください）。</t>
    <rPh sb="29" eb="31">
      <t>シュッカ</t>
    </rPh>
    <rPh sb="31" eb="32">
      <t>リョウ</t>
    </rPh>
    <phoneticPr fontId="4"/>
  </si>
  <si>
    <t>自動計算↑</t>
    <rPh sb="0" eb="2">
      <t>ジドウ</t>
    </rPh>
    <rPh sb="2" eb="4">
      <t>ケイサン</t>
    </rPh>
    <phoneticPr fontId="4"/>
  </si>
  <si>
    <t>※ｹｰｽやﾊﾟﾚｯﾄ等、貴社において標準的な出荷単位をお書きください↑</t>
    <rPh sb="10" eb="11">
      <t>トウ</t>
    </rPh>
    <rPh sb="12" eb="14">
      <t>キシャ</t>
    </rPh>
    <rPh sb="18" eb="21">
      <t>ヒョウジュンテキ</t>
    </rPh>
    <rPh sb="22" eb="24">
      <t>シュッカ</t>
    </rPh>
    <rPh sb="24" eb="26">
      <t>タンイ</t>
    </rPh>
    <rPh sb="28" eb="29">
      <t>カ</t>
    </rPh>
    <phoneticPr fontId="4"/>
  </si>
  <si>
    <t xml:space="preserve"> ⑦ SKU数 ※3（又はｱｲﾃﾑ数）</t>
    <rPh sb="6" eb="7">
      <t>スウ</t>
    </rPh>
    <phoneticPr fontId="4"/>
  </si>
  <si>
    <t>①委託先のグリーン経営認証取得の有無</t>
    <phoneticPr fontId="4"/>
  </si>
  <si>
    <t>常　温</t>
    <rPh sb="0" eb="1">
      <t>ツネ</t>
    </rPh>
    <rPh sb="2" eb="3">
      <t>オン</t>
    </rPh>
    <phoneticPr fontId="4"/>
  </si>
  <si>
    <t>要　冷</t>
    <rPh sb="0" eb="1">
      <t>ヨウ</t>
    </rPh>
    <rPh sb="2" eb="3">
      <t>ヒヤ</t>
    </rPh>
    <phoneticPr fontId="4"/>
  </si>
  <si>
    <t>(物流子会社のみ)</t>
    <phoneticPr fontId="4"/>
  </si>
  <si>
    <t>１．はい</t>
    <phoneticPr fontId="4"/>
  </si>
  <si>
    <t>２．いいえ</t>
    <phoneticPr fontId="4"/>
  </si>
  <si>
    <t>物流管理に
ついて</t>
    <phoneticPr fontId="4"/>
  </si>
  <si>
    <t>　（物流子会社の場合は、親会社の業種をご記入ください）</t>
    <phoneticPr fontId="4"/>
  </si>
  <si>
    <t>３．どちらともいえない</t>
    <phoneticPr fontId="4"/>
  </si>
  <si>
    <t>１．常温メイン</t>
    <rPh sb="2" eb="4">
      <t>ジョウオン</t>
    </rPh>
    <phoneticPr fontId="4"/>
  </si>
  <si>
    <t>２．要冷メイン</t>
    <rPh sb="2" eb="3">
      <t>ヨウ</t>
    </rPh>
    <phoneticPr fontId="4"/>
  </si>
  <si>
    <t>３．どちらともいえない</t>
    <phoneticPr fontId="4"/>
  </si>
  <si>
    <t>●温度帯をお選びください（食品製造業は必ずご回答ください） ⇒</t>
    <phoneticPr fontId="4"/>
  </si>
  <si>
    <t>物流コスト／常温</t>
    <rPh sb="6" eb="8">
      <t>ジョウオン</t>
    </rPh>
    <phoneticPr fontId="4"/>
  </si>
  <si>
    <t>物流コスト／要冷</t>
    <rPh sb="6" eb="7">
      <t>ヨウ</t>
    </rPh>
    <phoneticPr fontId="4"/>
  </si>
  <si>
    <t>売上高／常温</t>
    <rPh sb="4" eb="6">
      <t>ジョウオン</t>
    </rPh>
    <phoneticPr fontId="4"/>
  </si>
  <si>
    <t>売上高／要冷</t>
    <rPh sb="4" eb="5">
      <t>ヨウ</t>
    </rPh>
    <phoneticPr fontId="4"/>
  </si>
  <si>
    <t>③ 物流事業者の負荷軽減に向けた取り組み</t>
    <phoneticPr fontId="4"/>
  </si>
  <si>
    <t>④ 納品条件等緩和に向けた顧客との交渉</t>
    <phoneticPr fontId="4"/>
  </si>
  <si>
    <t>(3) ロジスティクス関連部門のミッション・ビジョン（会社から期待されているもの）を教えてください（自由回答）。</t>
    <phoneticPr fontId="4"/>
  </si>
  <si>
    <t>Q7-4-8</t>
  </si>
  <si>
    <t>会社名_照合</t>
    <rPh sb="0" eb="2">
      <t>カイシャ</t>
    </rPh>
    <rPh sb="2" eb="3">
      <t>メイ</t>
    </rPh>
    <rPh sb="4" eb="6">
      <t>ショウゴウ</t>
    </rPh>
    <phoneticPr fontId="44"/>
  </si>
  <si>
    <t>コスト業種コード</t>
  </si>
  <si>
    <t>コスト業種</t>
  </si>
  <si>
    <t>業種小分類番号</t>
  </si>
  <si>
    <t>業種小分類</t>
  </si>
  <si>
    <t>大分類コード</t>
  </si>
  <si>
    <t>業種大分類</t>
  </si>
  <si>
    <t>業界番号</t>
  </si>
  <si>
    <t>業界</t>
  </si>
  <si>
    <t>製造業 Y/N</t>
  </si>
  <si>
    <t>主要製造業</t>
  </si>
  <si>
    <t>ビール</t>
  </si>
  <si>
    <t>食品（要冷・常温）</t>
  </si>
  <si>
    <t>製造業</t>
  </si>
  <si>
    <t>食品</t>
  </si>
  <si>
    <t>Y</t>
  </si>
  <si>
    <t>酒類</t>
  </si>
  <si>
    <t>清涼飲料</t>
  </si>
  <si>
    <t>乳製品</t>
  </si>
  <si>
    <t>食肉加工品</t>
  </si>
  <si>
    <t>調味料</t>
  </si>
  <si>
    <t>菓子</t>
  </si>
  <si>
    <t>小麦関連</t>
  </si>
  <si>
    <t>水産加工品</t>
  </si>
  <si>
    <t>その他食品</t>
  </si>
  <si>
    <t>繊維</t>
  </si>
  <si>
    <t>製紙</t>
  </si>
  <si>
    <t>紙・パルプ</t>
  </si>
  <si>
    <t>加工品(製品)／紙・パルプ</t>
  </si>
  <si>
    <t>出版・印刷</t>
  </si>
  <si>
    <t>総合化学</t>
  </si>
  <si>
    <t>その他化学工業</t>
  </si>
  <si>
    <t>化学工業</t>
  </si>
  <si>
    <t>無機化学工業製品</t>
  </si>
  <si>
    <t>有機化学工業製品</t>
  </si>
  <si>
    <t>化学繊維</t>
  </si>
  <si>
    <t>日用雑貨</t>
  </si>
  <si>
    <t>石鹸・洗剤・塗料</t>
  </si>
  <si>
    <t>プラスチック</t>
  </si>
  <si>
    <t>プラスチック・ゴム</t>
  </si>
  <si>
    <t>ゴム</t>
  </si>
  <si>
    <t>塗料</t>
  </si>
  <si>
    <t>医薬品</t>
  </si>
  <si>
    <t>化粧品</t>
  </si>
  <si>
    <t>石油製品･石炭製品</t>
  </si>
  <si>
    <t>窯業･土石･ガラス･セメント</t>
  </si>
  <si>
    <t>鉄鋼</t>
  </si>
  <si>
    <t>電線</t>
  </si>
  <si>
    <t>非鉄金属</t>
  </si>
  <si>
    <t>その他非鉄金属</t>
  </si>
  <si>
    <t>金属製品</t>
  </si>
  <si>
    <t>産業機械</t>
  </si>
  <si>
    <t>一般機器</t>
  </si>
  <si>
    <t>工作機械</t>
  </si>
  <si>
    <t>物流用機器</t>
  </si>
  <si>
    <t>その他一般機器</t>
  </si>
  <si>
    <t>総合電機</t>
  </si>
  <si>
    <t>電気機器</t>
  </si>
  <si>
    <t>家電・ＡＶ</t>
  </si>
  <si>
    <t>コンピュータ・周辺機器</t>
  </si>
  <si>
    <t>通信機器</t>
  </si>
  <si>
    <t>電気･電子部品</t>
  </si>
  <si>
    <t>その他電気機器</t>
  </si>
  <si>
    <t>自動車</t>
  </si>
  <si>
    <t>輸送用機器</t>
  </si>
  <si>
    <t>自動車部品</t>
  </si>
  <si>
    <t>その他輸送用機器</t>
  </si>
  <si>
    <t>時計</t>
  </si>
  <si>
    <t>精密機器</t>
  </si>
  <si>
    <t>光学・レンズ</t>
  </si>
  <si>
    <t>医療機器</t>
  </si>
  <si>
    <t>その他精密機器</t>
  </si>
  <si>
    <t>その他製造業</t>
  </si>
  <si>
    <t>総合商社</t>
  </si>
  <si>
    <t>卸売業（総合商社）</t>
  </si>
  <si>
    <t>卸売業</t>
  </si>
  <si>
    <t>N</t>
  </si>
  <si>
    <t>食品飲料（卸）</t>
  </si>
  <si>
    <t>卸売業（食品飲料系）</t>
  </si>
  <si>
    <t>医薬品（卸）</t>
  </si>
  <si>
    <t>卸売業（医薬品系）</t>
  </si>
  <si>
    <t>日用雑貨（卸）</t>
  </si>
  <si>
    <t>卸売業（日用雑貨系）</t>
  </si>
  <si>
    <t>繊維衣料品（卸）</t>
  </si>
  <si>
    <t>卸売業（繊維衣料品系）</t>
  </si>
  <si>
    <t>機器（卸）</t>
  </si>
  <si>
    <t>卸売業（機器系）</t>
  </si>
  <si>
    <t>その他卸売業</t>
  </si>
  <si>
    <t>百貨店</t>
  </si>
  <si>
    <t>小売業（百貨店）</t>
  </si>
  <si>
    <t>小売業</t>
  </si>
  <si>
    <t>量販店</t>
  </si>
  <si>
    <t>小売業（量販店）</t>
  </si>
  <si>
    <t>コンビニエンスストア</t>
  </si>
  <si>
    <t>小売業（コンビニエンスストア）</t>
  </si>
  <si>
    <t>通販</t>
  </si>
  <si>
    <t>小売業（通販）</t>
  </si>
  <si>
    <t>ドラッグストア</t>
  </si>
  <si>
    <t>小売業（ドラッグストア）</t>
  </si>
  <si>
    <t>生協</t>
  </si>
  <si>
    <t>小売業（生協）</t>
  </si>
  <si>
    <t>その他小売業</t>
  </si>
  <si>
    <t>外食</t>
  </si>
  <si>
    <t>その他</t>
  </si>
  <si>
    <t>中食</t>
  </si>
  <si>
    <t>建設業(ゼネコン)</t>
  </si>
  <si>
    <t>建設</t>
  </si>
  <si>
    <t>建設業</t>
  </si>
  <si>
    <t>その他建設業</t>
  </si>
  <si>
    <t>農林水産業(農協)</t>
  </si>
  <si>
    <t>水産・農林</t>
  </si>
  <si>
    <t>農林水産</t>
  </si>
  <si>
    <t>その他農林水産業</t>
  </si>
  <si>
    <t>通信業</t>
  </si>
  <si>
    <t>通信</t>
  </si>
  <si>
    <t>電力・ガス</t>
  </si>
  <si>
    <t>子会社Y/N</t>
    <rPh sb="0" eb="3">
      <t>コガイシャ</t>
    </rPh>
    <phoneticPr fontId="4"/>
  </si>
  <si>
    <t>温度帯</t>
    <rPh sb="0" eb="3">
      <t>オンドタイ</t>
    </rPh>
    <phoneticPr fontId="4"/>
  </si>
  <si>
    <t>作業４０</t>
    <rPh sb="0" eb="2">
      <t>サギョウ</t>
    </rPh>
    <phoneticPr fontId="4"/>
  </si>
  <si>
    <t>商品特性1</t>
    <rPh sb="0" eb="4">
      <t>ショウヒントクセイ</t>
    </rPh>
    <phoneticPr fontId="4"/>
  </si>
  <si>
    <t>商品特性2</t>
    <rPh sb="0" eb="4">
      <t>ショウヒントクセイ</t>
    </rPh>
    <phoneticPr fontId="4"/>
  </si>
  <si>
    <t>商品特性3</t>
    <rPh sb="0" eb="4">
      <t>ショウヒントクセイ</t>
    </rPh>
    <phoneticPr fontId="4"/>
  </si>
  <si>
    <t>商品特性4</t>
    <rPh sb="0" eb="4">
      <t>ショウヒントクセイ</t>
    </rPh>
    <phoneticPr fontId="4"/>
  </si>
  <si>
    <t>商品特性5</t>
    <rPh sb="0" eb="4">
      <t>ショウヒントクセイ</t>
    </rPh>
    <phoneticPr fontId="4"/>
  </si>
  <si>
    <t>その他</t>
    <rPh sb="2" eb="3">
      <t>ホカ</t>
    </rPh>
    <phoneticPr fontId="4"/>
  </si>
  <si>
    <t xml:space="preserve">       １.変更あり</t>
    <phoneticPr fontId="4"/>
  </si>
  <si>
    <t xml:space="preserve">           ２.変更なし</t>
    <phoneticPr fontId="4"/>
  </si>
  <si>
    <t xml:space="preserve">　３.わからない　 　 </t>
    <phoneticPr fontId="4"/>
  </si>
  <si>
    <t xml:space="preserve"> ② 棚卸差異率　</t>
    <phoneticPr fontId="4"/>
  </si>
  <si>
    <r>
      <rPr>
        <b/>
        <sz val="11"/>
        <rFont val="ＭＳ ゴシック"/>
        <family val="3"/>
        <charset val="128"/>
      </rPr>
      <t>問１</t>
    </r>
    <r>
      <rPr>
        <sz val="11"/>
        <rFont val="ＭＳ ゴシック"/>
        <family val="3"/>
        <charset val="128"/>
      </rPr>
      <t>　回答企業の概要について以下の各項目にご回答ください。</t>
    </r>
    <r>
      <rPr>
        <sz val="11"/>
        <color rgb="FFFF0000"/>
        <rFont val="ＭＳ ゴシック"/>
        <family val="3"/>
        <charset val="128"/>
      </rPr>
      <t>物流子会社の場合は荷主についてでご回答ください</t>
    </r>
    <rPh sb="0" eb="1">
      <t>トイ</t>
    </rPh>
    <rPh sb="3" eb="5">
      <t>カイトウ</t>
    </rPh>
    <rPh sb="5" eb="7">
      <t>キギョウ</t>
    </rPh>
    <rPh sb="8" eb="10">
      <t>ガイヨウ</t>
    </rPh>
    <rPh sb="14" eb="16">
      <t>イカ</t>
    </rPh>
    <rPh sb="17" eb="20">
      <t>カクコウモク</t>
    </rPh>
    <rPh sb="22" eb="24">
      <t>カイトウ</t>
    </rPh>
    <phoneticPr fontId="4"/>
  </si>
  <si>
    <t>資　本　金</t>
    <rPh sb="0" eb="1">
      <t>シ</t>
    </rPh>
    <rPh sb="2" eb="3">
      <t>ホン</t>
    </rPh>
    <rPh sb="4" eb="5">
      <t>キン</t>
    </rPh>
    <phoneticPr fontId="4"/>
  </si>
  <si>
    <t xml:space="preserve"> 物流コスト合計</t>
    <phoneticPr fontId="4"/>
  </si>
  <si>
    <t>問１１　物流投資に関わる意識調査とロジスティクス関連部門の目標管理について</t>
    <rPh sb="4" eb="6">
      <t>ブツリュウ</t>
    </rPh>
    <rPh sb="6" eb="8">
      <t>トウシ</t>
    </rPh>
    <rPh sb="8" eb="9">
      <t>カカ</t>
    </rPh>
    <rPh sb="11" eb="15">
      <t>イシキチョウサ</t>
    </rPh>
    <rPh sb="23" eb="27">
      <t>カンレンブモン</t>
    </rPh>
    <rPh sb="28" eb="32">
      <t>モクヒョウカンリ</t>
    </rPh>
    <phoneticPr fontId="4"/>
  </si>
  <si>
    <t>Q9-3-17</t>
  </si>
  <si>
    <t>Q9-3-18</t>
  </si>
  <si>
    <t>Q9-3-19</t>
  </si>
  <si>
    <t>Q9-3-20</t>
  </si>
  <si>
    <t>Q9-3-21</t>
  </si>
  <si>
    <t>Q9-3-22</t>
  </si>
  <si>
    <t>Q9-3-23</t>
  </si>
  <si>
    <t>Q9-3-24</t>
  </si>
  <si>
    <t>Q9-3-25</t>
  </si>
  <si>
    <t>Q9-3-26</t>
  </si>
  <si>
    <t>Q9-3-27</t>
  </si>
  <si>
    <t>Q9-3-28</t>
  </si>
  <si>
    <t>Q9-3-29</t>
  </si>
  <si>
    <t>Q9-3-30</t>
  </si>
  <si>
    <t>Q9-3-31</t>
  </si>
  <si>
    <t>Q9-3-32</t>
  </si>
  <si>
    <t>Q9-3-33</t>
  </si>
  <si>
    <t>Q9-3-34</t>
  </si>
  <si>
    <t>Q9-3-35</t>
  </si>
  <si>
    <t>Q9-3-36</t>
  </si>
  <si>
    <t>Q9-3-37</t>
  </si>
  <si>
    <t>Q9-3-38</t>
  </si>
  <si>
    <t>Q9-3-39</t>
  </si>
  <si>
    <t>Q9-3-40</t>
  </si>
  <si>
    <t>Q9-3-他</t>
    <rPh sb="5" eb="6">
      <t>ホカ</t>
    </rPh>
    <phoneticPr fontId="4"/>
  </si>
  <si>
    <t>Q10-1-その他</t>
    <rPh sb="8" eb="9">
      <t>ホカ</t>
    </rPh>
    <phoneticPr fontId="4"/>
  </si>
  <si>
    <t>Q10-1-自由記述</t>
    <rPh sb="6" eb="8">
      <t>ジユウ</t>
    </rPh>
    <rPh sb="8" eb="10">
      <t>キジュツ</t>
    </rPh>
    <phoneticPr fontId="4"/>
  </si>
  <si>
    <t>温度帯</t>
  </si>
  <si>
    <r>
      <t xml:space="preserve"> 　</t>
    </r>
    <r>
      <rPr>
        <b/>
        <u/>
        <sz val="9"/>
        <rFont val="ＭＳ Ｐ明朝"/>
        <family val="1"/>
        <charset val="128"/>
      </rPr>
      <t>「問２」でご記入いただく 物流コストに見合う親会社売上高</t>
    </r>
    <r>
      <rPr>
        <sz val="9"/>
        <rFont val="ＭＳ Ｐ明朝"/>
        <family val="1"/>
        <charset val="128"/>
      </rPr>
      <t xml:space="preserve"> をご記入ください。</t>
    </r>
    <phoneticPr fontId="4"/>
  </si>
  <si>
    <r>
      <t>●貴社で取り扱う主な商品について当てはまるものを</t>
    </r>
    <r>
      <rPr>
        <b/>
        <sz val="10"/>
        <rFont val="ＭＳ ゴシック"/>
        <family val="3"/>
        <charset val="128"/>
      </rPr>
      <t>すべて</t>
    </r>
    <r>
      <rPr>
        <sz val="10"/>
        <rFont val="ＭＳ ゴシック"/>
        <family val="3"/>
        <charset val="128"/>
      </rPr>
      <t>お選びください。</t>
    </r>
    <phoneticPr fontId="4"/>
  </si>
  <si>
    <t xml:space="preserve"> ④ 在庫金額※2の推移</t>
    <phoneticPr fontId="4"/>
  </si>
  <si>
    <t>　※３ 形、色、サイズ等の最小単位で数えた商品や製品の最小の管理単位をSKU(Stock Keeping Unit/最小在庫管理単位）という。</t>
    <phoneticPr fontId="4"/>
  </si>
  <si>
    <t xml:space="preserve">  ※１ 問２で使用した重量、容積、その他貴社で使用している出荷単位でご回答ください（可能な限り重量でご回答ください）。</t>
    <rPh sb="28" eb="30">
      <t>シュッカ</t>
    </rPh>
    <rPh sb="30" eb="31">
      <t>リョウ</t>
    </rPh>
    <phoneticPr fontId="4"/>
  </si>
  <si>
    <t>(7) (3) において11.物流の共同化を選んだ方へ：共同化を実施した対象で当てはまるものをすべてお選びください。</t>
    <phoneticPr fontId="4"/>
  </si>
  <si>
    <t>2026年度 物流コスト調査</t>
    <rPh sb="4" eb="6">
      <t>ネンド</t>
    </rPh>
    <rPh sb="7" eb="9">
      <t>ブツリュウ</t>
    </rPh>
    <rPh sb="12" eb="14">
      <t>チョウサ</t>
    </rPh>
    <phoneticPr fontId="4"/>
  </si>
  <si>
    <t>2026年度　物流コスト調査（回答用紙）</t>
    <phoneticPr fontId="4"/>
  </si>
  <si>
    <t>問７　2025年度（前年度）におけるロジスティクス指標の変化について</t>
    <rPh sb="0" eb="1">
      <t>トイ</t>
    </rPh>
    <phoneticPr fontId="4"/>
  </si>
  <si>
    <t>(2) 2025年度（または直前の会計年度）における在庫管理に関わる指標の変化について教えてください。（ﾌﾟﾙﾀﾞｳﾝから選択）</t>
    <rPh sb="61" eb="63">
      <t>センタク</t>
    </rPh>
    <phoneticPr fontId="4"/>
  </si>
  <si>
    <t>(3) 2025年度（または直前の会計年度）における、その他、ロジスティクス指標の変化について教えてください。（ﾌﾟﾙﾀﾞｳﾝから選択）</t>
    <rPh sb="65" eb="67">
      <t>センタク</t>
    </rPh>
    <phoneticPr fontId="4"/>
  </si>
  <si>
    <t>(4) 2025年度（または直前の会計年度）における貴社の事業活動、及び、物流部門の動向について教えてください。（ﾌﾟﾙﾀﾞｳﾝから選択）</t>
    <rPh sb="26" eb="28">
      <t>キシャ</t>
    </rPh>
    <rPh sb="29" eb="31">
      <t>ジギョウ</t>
    </rPh>
    <rPh sb="31" eb="33">
      <t>カツドウ</t>
    </rPh>
    <rPh sb="34" eb="35">
      <t>オヨ</t>
    </rPh>
    <rPh sb="37" eb="39">
      <t>ブツリュウ</t>
    </rPh>
    <rPh sb="39" eb="41">
      <t>ブモン</t>
    </rPh>
    <rPh sb="42" eb="44">
      <t>ドウコウ</t>
    </rPh>
    <phoneticPr fontId="4"/>
  </si>
  <si>
    <t>(5) 2025年度（または直前の会計年度）の各種指標の増減要因について特記事項があれば下記にご記入ください。</t>
    <phoneticPr fontId="4"/>
  </si>
  <si>
    <t>問８　2026年度（今年度）の見通しについて</t>
    <rPh sb="0" eb="1">
      <t>トイ</t>
    </rPh>
    <rPh sb="7" eb="9">
      <t>ネンド</t>
    </rPh>
    <rPh sb="10" eb="13">
      <t>コンネンド</t>
    </rPh>
    <rPh sb="15" eb="17">
      <t>ミトオ</t>
    </rPh>
    <phoneticPr fontId="4"/>
  </si>
  <si>
    <t>(1) 2026年度（今年度）の見通し（対2025年度比）として、当てはまるものを１つお選びください。（ﾌﾟﾙﾀﾞｳﾝから選択）</t>
    <phoneticPr fontId="4"/>
  </si>
  <si>
    <t>(2) 2026年度（今年度）における物流コストの見通しに影響がある外部環境変化などがあれば下記にご記入ください。</t>
    <phoneticPr fontId="4"/>
  </si>
  <si>
    <t>(1) 2025年度（または直前の会計年度）に実施した物流部門の施策全般の以下の項目への貢献度についてご回答ください。</t>
    <phoneticPr fontId="4"/>
  </si>
  <si>
    <t>(2) 2025年度（または直前の会計年度）における物流危機に関連した下記課題への対応状況について教えてください。</t>
    <phoneticPr fontId="4"/>
  </si>
  <si>
    <t>(3) 2025年度（または直前の会計年度）に実施した物流施策 (継続分を含む)を､下記の選択肢からすべてお選びください｡</t>
    <phoneticPr fontId="4"/>
  </si>
  <si>
    <t>　</t>
    <phoneticPr fontId="4"/>
  </si>
  <si>
    <t>問２　貴社の2025年度（または直近の会計年度）の年間国内物流コストと、それに見合う売上高をご回答ください。　　</t>
    <rPh sb="0" eb="1">
      <t>トイ</t>
    </rPh>
    <rPh sb="3" eb="5">
      <t>キシャ</t>
    </rPh>
    <rPh sb="10" eb="12">
      <t>ネンド</t>
    </rPh>
    <rPh sb="16" eb="18">
      <t>チョッキン</t>
    </rPh>
    <rPh sb="19" eb="21">
      <t>カイケイ</t>
    </rPh>
    <rPh sb="21" eb="23">
      <t>ネンド</t>
    </rPh>
    <rPh sb="25" eb="27">
      <t>ネンカン</t>
    </rPh>
    <rPh sb="27" eb="29">
      <t>コクナイ</t>
    </rPh>
    <rPh sb="29" eb="31">
      <t>ブツリュウ</t>
    </rPh>
    <rPh sb="39" eb="41">
      <t>ミア</t>
    </rPh>
    <rPh sb="42" eb="44">
      <t>ウリアゲ</t>
    </rPh>
    <rPh sb="44" eb="45">
      <t>ダカ</t>
    </rPh>
    <rPh sb="47" eb="49">
      <t>カイトウ</t>
    </rPh>
    <phoneticPr fontId="4"/>
  </si>
  <si>
    <t>問６　2025年度（または直近の会計年度）における対物流事業者支払費の動向について、以下の各項目に可能な範囲でご回答ください。※値上げ要請の有無、応否の理由、値上げ率などについて、可能な範囲でお聞かせください。</t>
    <rPh sb="0" eb="1">
      <t>トイ</t>
    </rPh>
    <phoneticPr fontId="4"/>
  </si>
  <si>
    <t>(1) 2025年度（または直前の会計年度）の売上高・物流コスト総額・物流量の状況（対2024年度比）として、当てはまるものを１つお選びください。</t>
    <rPh sb="32" eb="34">
      <t>ソウガク</t>
    </rPh>
    <phoneticPr fontId="4"/>
  </si>
  <si>
    <t>https://www1.logistics.or.jp/data/cost.html</t>
    <phoneticPr fontId="4"/>
  </si>
  <si>
    <t xml:space="preserve">  ※２ 2026年度（今年度）の期首から期末に至る在庫金額の大まかな変動の見通しについてご回答ください。</t>
    <rPh sb="12" eb="15">
      <t>コンネンド</t>
    </rPh>
    <rPh sb="35" eb="37">
      <t>ヘンドウ</t>
    </rPh>
    <rPh sb="38" eb="40">
      <t>ミトオ</t>
    </rPh>
    <phoneticPr fontId="4"/>
  </si>
  <si>
    <t>(6) (3) の施策のうちB.物流条件の見直しに関連して、2025年度（または直前の会計年度）の自社から顧客への物流（小売業
　   などは店舗への物流）において、実施したサービスレベルの変更について、出荷全体の大まかな傾向を教えてください。</t>
    <rPh sb="9" eb="11">
      <t>シサク</t>
    </rPh>
    <phoneticPr fontId="4"/>
  </si>
  <si>
    <r>
      <t xml:space="preserve">自家物流費
</t>
    </r>
    <r>
      <rPr>
        <sz val="11"/>
        <color indexed="10"/>
        <rFont val="ＭＳ ゴシック"/>
        <family val="3"/>
        <charset val="128"/>
      </rPr>
      <t>※未回答の行はチェックボックスから未回答を選択してください</t>
    </r>
    <rPh sb="0" eb="2">
      <t>ジカ</t>
    </rPh>
    <rPh sb="2" eb="4">
      <t>ブツリュウ</t>
    </rPh>
    <rPh sb="4" eb="5">
      <t>ヒ</t>
    </rPh>
    <rPh sb="7" eb="10">
      <t>ミカイトウ</t>
    </rPh>
    <rPh sb="11" eb="12">
      <t>ギョウ</t>
    </rPh>
    <rPh sb="27" eb="29">
      <t>センタク</t>
    </rPh>
    <phoneticPr fontId="4"/>
  </si>
  <si>
    <t>Q11-1-1</t>
    <phoneticPr fontId="4"/>
  </si>
  <si>
    <t>不明</t>
    <rPh sb="0" eb="2">
      <t>フメイ</t>
    </rPh>
    <phoneticPr fontId="4"/>
  </si>
  <si>
    <t>物流ｺｽﾄ比率</t>
    <rPh sb="0" eb="2">
      <t>ブツリュウ</t>
    </rPh>
    <rPh sb="5" eb="7">
      <t>ヒリツ</t>
    </rPh>
    <phoneticPr fontId="72"/>
  </si>
  <si>
    <t>売上高</t>
  </si>
  <si>
    <t>物流ｺｽﾄ総額</t>
  </si>
  <si>
    <t>出荷量</t>
  </si>
  <si>
    <t>売上単価</t>
    <rPh sb="0" eb="2">
      <t>ウリアゲ</t>
    </rPh>
    <rPh sb="2" eb="4">
      <t>タンカ</t>
    </rPh>
    <phoneticPr fontId="44"/>
  </si>
  <si>
    <t>物流単価</t>
    <rPh sb="0" eb="2">
      <t>ブツリュウ</t>
    </rPh>
    <rPh sb="2" eb="4">
      <t>タンカ</t>
    </rPh>
    <phoneticPr fontId="4"/>
  </si>
  <si>
    <t>問7有効IN</t>
    <rPh sb="0" eb="1">
      <t>ト</t>
    </rPh>
    <rPh sb="2" eb="4">
      <t>ユウコウ</t>
    </rPh>
    <phoneticPr fontId="4"/>
  </si>
  <si>
    <t>問7有効EX</t>
    <rPh sb="0" eb="1">
      <t>ト</t>
    </rPh>
    <rPh sb="2" eb="4">
      <t>ユウコウ</t>
    </rPh>
    <phoneticPr fontId="4"/>
  </si>
  <si>
    <t>問8有効IN</t>
    <rPh sb="0" eb="1">
      <t>ト</t>
    </rPh>
    <rPh sb="2" eb="4">
      <t>ユウコウ</t>
    </rPh>
    <phoneticPr fontId="4"/>
  </si>
  <si>
    <t>問8有効EX</t>
    <rPh sb="0" eb="1">
      <t>ト</t>
    </rPh>
    <rPh sb="2" eb="4">
      <t>ユウコウ</t>
    </rPh>
    <phoneticPr fontId="4"/>
  </si>
  <si>
    <t>在庫有効回答</t>
    <rPh sb="0" eb="2">
      <t>ザイコ</t>
    </rPh>
    <rPh sb="2" eb="6">
      <t>ユウコウカイトウ</t>
    </rPh>
    <phoneticPr fontId="44"/>
  </si>
  <si>
    <t>在庫FY問８</t>
    <rPh sb="0" eb="2">
      <t>ザイコ</t>
    </rPh>
    <rPh sb="4" eb="5">
      <t>トイ</t>
    </rPh>
    <phoneticPr fontId="44"/>
  </si>
  <si>
    <t>在庫PY問７</t>
    <rPh sb="0" eb="2">
      <t>ザイコ</t>
    </rPh>
    <phoneticPr fontId="44"/>
  </si>
  <si>
    <t>問9-3有効</t>
    <rPh sb="0" eb="1">
      <t>トイ</t>
    </rPh>
    <rPh sb="4" eb="6">
      <t>ユウコウ</t>
    </rPh>
    <phoneticPr fontId="44"/>
  </si>
  <si>
    <t>有効回答比率</t>
    <rPh sb="0" eb="4">
      <t>ユウコウカイトウ</t>
    </rPh>
    <rPh sb="4" eb="6">
      <t>ヒリツ</t>
    </rPh>
    <phoneticPr fontId="4"/>
  </si>
  <si>
    <t>P100</t>
    <phoneticPr fontId="4"/>
  </si>
  <si>
    <t>P101</t>
  </si>
  <si>
    <t>P102</t>
  </si>
  <si>
    <t>P103</t>
  </si>
  <si>
    <t>P104</t>
  </si>
  <si>
    <t>P105</t>
  </si>
  <si>
    <t>P106</t>
  </si>
  <si>
    <t>P107</t>
  </si>
  <si>
    <t>P108</t>
  </si>
  <si>
    <t>P109</t>
  </si>
  <si>
    <t>P110</t>
  </si>
  <si>
    <t>P111</t>
  </si>
  <si>
    <t>P112</t>
  </si>
  <si>
    <t>P113</t>
  </si>
  <si>
    <t>P114</t>
  </si>
  <si>
    <t>P115</t>
  </si>
  <si>
    <t>P116</t>
  </si>
  <si>
    <t>P117</t>
  </si>
  <si>
    <t>P118</t>
  </si>
  <si>
    <t>P119</t>
  </si>
  <si>
    <t>P120</t>
  </si>
  <si>
    <t>P121</t>
  </si>
  <si>
    <t>P122</t>
  </si>
  <si>
    <t>P123</t>
  </si>
  <si>
    <t>P124</t>
  </si>
  <si>
    <t>P125</t>
  </si>
  <si>
    <t>P126</t>
  </si>
  <si>
    <t>P127</t>
  </si>
  <si>
    <t>P128</t>
  </si>
  <si>
    <t>P129</t>
  </si>
  <si>
    <t>P130</t>
  </si>
  <si>
    <t>P200</t>
    <phoneticPr fontId="4"/>
  </si>
  <si>
    <t>P201</t>
  </si>
  <si>
    <t>P202</t>
  </si>
  <si>
    <t>P203</t>
  </si>
  <si>
    <t>P204</t>
  </si>
  <si>
    <t>P205</t>
  </si>
  <si>
    <t>P206</t>
  </si>
  <si>
    <t>P208</t>
  </si>
  <si>
    <t>P209</t>
  </si>
  <si>
    <t>P210</t>
  </si>
  <si>
    <t>P211</t>
  </si>
  <si>
    <t>P212</t>
  </si>
  <si>
    <t>P213</t>
  </si>
  <si>
    <t>P214</t>
  </si>
  <si>
    <t>P215</t>
  </si>
  <si>
    <t>P216</t>
  </si>
  <si>
    <t>P217</t>
  </si>
  <si>
    <t>P218</t>
  </si>
  <si>
    <t>P219</t>
  </si>
  <si>
    <t>P220</t>
  </si>
  <si>
    <t>P221</t>
  </si>
  <si>
    <t>P222</t>
  </si>
  <si>
    <t>P223</t>
  </si>
  <si>
    <t>P224</t>
  </si>
  <si>
    <t>P225</t>
  </si>
  <si>
    <t>P226</t>
  </si>
  <si>
    <t>P227</t>
  </si>
  <si>
    <t>P228</t>
  </si>
  <si>
    <t>P229</t>
  </si>
  <si>
    <t>P230</t>
  </si>
  <si>
    <t>P231</t>
  </si>
  <si>
    <t>P232</t>
  </si>
  <si>
    <t>P233</t>
  </si>
  <si>
    <t>P234</t>
  </si>
  <si>
    <t>P235</t>
  </si>
  <si>
    <t>P236</t>
  </si>
  <si>
    <t>P237</t>
  </si>
  <si>
    <t>P238</t>
  </si>
  <si>
    <t>P239</t>
  </si>
  <si>
    <t>P240</t>
  </si>
  <si>
    <t>P241</t>
  </si>
  <si>
    <t>P242</t>
  </si>
  <si>
    <t>P243</t>
  </si>
  <si>
    <t>P244</t>
  </si>
  <si>
    <t>P245</t>
  </si>
  <si>
    <t>P246</t>
  </si>
  <si>
    <t>P247</t>
  </si>
  <si>
    <t>P248</t>
  </si>
  <si>
    <t>P249</t>
  </si>
  <si>
    <t>P250</t>
  </si>
  <si>
    <t>P251</t>
  </si>
  <si>
    <t>P252</t>
  </si>
  <si>
    <t>P253</t>
  </si>
  <si>
    <t>P254</t>
  </si>
  <si>
    <t>P255</t>
  </si>
  <si>
    <t>P256</t>
  </si>
  <si>
    <t>P257</t>
  </si>
  <si>
    <t>物流コスト比率①</t>
    <phoneticPr fontId="4"/>
  </si>
  <si>
    <t>物流コスト比率②</t>
    <phoneticPr fontId="4"/>
  </si>
  <si>
    <t>物流コスト比率③</t>
    <phoneticPr fontId="4"/>
  </si>
  <si>
    <t>P207</t>
    <phoneticPr fontId="4"/>
  </si>
  <si>
    <t>物流コスト比率④</t>
    <phoneticPr fontId="4"/>
  </si>
  <si>
    <t>コスト業種</t>
    <phoneticPr fontId="44"/>
  </si>
  <si>
    <t>業種小分類番号</t>
    <phoneticPr fontId="44"/>
  </si>
  <si>
    <t>業種小分類</t>
    <phoneticPr fontId="44"/>
  </si>
  <si>
    <t>大分類コード</t>
    <phoneticPr fontId="44"/>
  </si>
  <si>
    <t>業種大分類</t>
    <phoneticPr fontId="44"/>
  </si>
  <si>
    <t>業界番号</t>
    <phoneticPr fontId="44"/>
  </si>
  <si>
    <t>業界</t>
    <phoneticPr fontId="44"/>
  </si>
  <si>
    <t>製造業 Y/N</t>
    <phoneticPr fontId="44"/>
  </si>
  <si>
    <t>主要製造業</t>
    <phoneticPr fontId="44"/>
  </si>
  <si>
    <t>作業枠</t>
    <rPh sb="0" eb="3">
      <t>サギョウワク</t>
    </rPh>
    <phoneticPr fontId="4"/>
  </si>
  <si>
    <t>資本金区分</t>
    <rPh sb="0" eb="3">
      <t>シホンキン</t>
    </rPh>
    <rPh sb="3" eb="5">
      <t>クブン</t>
    </rPh>
    <phoneticPr fontId="4"/>
  </si>
  <si>
    <t>会計年度</t>
    <rPh sb="0" eb="4">
      <t>カイケイネンド</t>
    </rPh>
    <phoneticPr fontId="4"/>
  </si>
  <si>
    <t>DATA2</t>
    <phoneticPr fontId="4"/>
  </si>
  <si>
    <t>P300</t>
    <phoneticPr fontId="4"/>
  </si>
  <si>
    <t>P301</t>
  </si>
  <si>
    <t>P302</t>
  </si>
  <si>
    <t>P303</t>
  </si>
  <si>
    <t>P304</t>
  </si>
  <si>
    <t>P305</t>
  </si>
  <si>
    <t>P306</t>
  </si>
  <si>
    <t>P307</t>
  </si>
  <si>
    <t>P308</t>
  </si>
  <si>
    <t>P309</t>
  </si>
  <si>
    <t>P310</t>
  </si>
  <si>
    <t>P311</t>
  </si>
  <si>
    <t>P312</t>
  </si>
  <si>
    <t>P313</t>
  </si>
  <si>
    <t>P314</t>
  </si>
  <si>
    <t>P315</t>
  </si>
  <si>
    <t>P316</t>
  </si>
  <si>
    <t>P317</t>
  </si>
  <si>
    <t>P318</t>
  </si>
  <si>
    <t>P319</t>
  </si>
  <si>
    <t>P320</t>
  </si>
  <si>
    <t>P321</t>
  </si>
  <si>
    <t>P322</t>
  </si>
  <si>
    <t>P323</t>
  </si>
  <si>
    <t>P324</t>
  </si>
  <si>
    <t>P325</t>
  </si>
  <si>
    <t>P326</t>
  </si>
  <si>
    <t>P327</t>
  </si>
  <si>
    <t>P328</t>
  </si>
  <si>
    <t>P329</t>
  </si>
  <si>
    <t>P330</t>
  </si>
  <si>
    <t>P400</t>
    <phoneticPr fontId="4"/>
  </si>
  <si>
    <t>P401</t>
  </si>
  <si>
    <t>P402</t>
  </si>
  <si>
    <t>P403</t>
  </si>
  <si>
    <t>P404</t>
  </si>
  <si>
    <t>P405</t>
  </si>
  <si>
    <t>P406</t>
  </si>
  <si>
    <t>P407</t>
  </si>
  <si>
    <t>P408</t>
  </si>
  <si>
    <t>P409</t>
  </si>
  <si>
    <t>P410</t>
  </si>
  <si>
    <t>P411</t>
  </si>
  <si>
    <t>P412</t>
  </si>
  <si>
    <t>P413</t>
  </si>
  <si>
    <t>P414</t>
  </si>
  <si>
    <t>P415</t>
  </si>
  <si>
    <t>P416</t>
  </si>
  <si>
    <t>P417</t>
  </si>
  <si>
    <t>P418</t>
  </si>
  <si>
    <t>P419</t>
  </si>
  <si>
    <t>P420</t>
  </si>
  <si>
    <t>P421</t>
  </si>
  <si>
    <t>P422</t>
  </si>
  <si>
    <t>P423</t>
  </si>
  <si>
    <t>P424</t>
  </si>
  <si>
    <t>P425</t>
  </si>
  <si>
    <t>P426</t>
  </si>
  <si>
    <t>P427</t>
  </si>
  <si>
    <t>P428</t>
  </si>
  <si>
    <t>P429</t>
  </si>
  <si>
    <t>P430</t>
  </si>
  <si>
    <t>P431</t>
  </si>
  <si>
    <t>P432</t>
  </si>
  <si>
    <t>P433</t>
  </si>
  <si>
    <t>P434</t>
  </si>
  <si>
    <t>P435</t>
  </si>
  <si>
    <t>P436</t>
  </si>
  <si>
    <t>P437</t>
  </si>
  <si>
    <t>P438</t>
  </si>
  <si>
    <t>P439</t>
  </si>
  <si>
    <t>P440</t>
  </si>
  <si>
    <t>P441</t>
  </si>
  <si>
    <t>P442</t>
  </si>
  <si>
    <t>P443</t>
  </si>
  <si>
    <t>P444</t>
  </si>
  <si>
    <t>P445</t>
  </si>
  <si>
    <t>P446</t>
  </si>
  <si>
    <t>P447</t>
  </si>
  <si>
    <t>P448</t>
  </si>
  <si>
    <t>P449</t>
  </si>
  <si>
    <t>P450</t>
  </si>
  <si>
    <t>P451</t>
  </si>
  <si>
    <t>P452</t>
  </si>
  <si>
    <t>P453</t>
  </si>
  <si>
    <t>P454</t>
  </si>
  <si>
    <t>P455</t>
  </si>
  <si>
    <t>P456</t>
  </si>
  <si>
    <t>P457</t>
  </si>
  <si>
    <t>P458</t>
  </si>
  <si>
    <t>P459</t>
  </si>
  <si>
    <t>P460</t>
  </si>
  <si>
    <t>P461</t>
  </si>
  <si>
    <t>P462</t>
  </si>
  <si>
    <t>P463</t>
  </si>
  <si>
    <t>P464</t>
  </si>
  <si>
    <t>　 　下記URLの調査票掲載ページよりダウンロードいただけます。</t>
    <rPh sb="3" eb="5">
      <t>カキ</t>
    </rPh>
    <rPh sb="12" eb="14">
      <t>ケイサイ</t>
    </rPh>
    <phoneticPr fontId="4"/>
  </si>
  <si>
    <t>問10-1有効</t>
    <rPh sb="0" eb="1">
      <t>トイ</t>
    </rPh>
    <rPh sb="5" eb="7">
      <t>ユウコウ</t>
    </rPh>
    <phoneticPr fontId="44"/>
  </si>
  <si>
    <t>問11-1有効</t>
    <rPh sb="0" eb="1">
      <t>トイ</t>
    </rPh>
    <rPh sb="5" eb="7">
      <t>ユウコウ</t>
    </rPh>
    <phoneticPr fontId="44"/>
  </si>
  <si>
    <t>問11-2有効</t>
    <rPh sb="0" eb="1">
      <t>トイ</t>
    </rPh>
    <rPh sb="5" eb="7">
      <t>ユウコウ</t>
    </rPh>
    <phoneticPr fontId="44"/>
  </si>
  <si>
    <t>P500</t>
    <phoneticPr fontId="4"/>
  </si>
  <si>
    <t>P501</t>
  </si>
  <si>
    <t>P502</t>
  </si>
  <si>
    <t>P503</t>
  </si>
  <si>
    <t>P504</t>
  </si>
  <si>
    <t>P505</t>
  </si>
  <si>
    <t>P506</t>
  </si>
  <si>
    <t>P507</t>
  </si>
  <si>
    <t>P508</t>
  </si>
  <si>
    <t>P509</t>
  </si>
  <si>
    <t>P510</t>
  </si>
  <si>
    <t>P511</t>
  </si>
  <si>
    <t>P512</t>
  </si>
  <si>
    <t>P513</t>
  </si>
  <si>
    <t>P514</t>
  </si>
  <si>
    <t>P515</t>
  </si>
  <si>
    <t>P516</t>
  </si>
  <si>
    <t>P520</t>
  </si>
  <si>
    <t>P521</t>
  </si>
  <si>
    <t>P522</t>
  </si>
  <si>
    <t>P523</t>
  </si>
  <si>
    <t>P524</t>
  </si>
  <si>
    <t>P525</t>
  </si>
  <si>
    <t>P526</t>
  </si>
  <si>
    <t>P528</t>
  </si>
  <si>
    <t>P529</t>
  </si>
  <si>
    <t>P530</t>
  </si>
  <si>
    <t>P531</t>
  </si>
  <si>
    <t>P532</t>
  </si>
  <si>
    <t>P534</t>
  </si>
  <si>
    <t>P535</t>
  </si>
  <si>
    <t>P538</t>
  </si>
  <si>
    <t>P539</t>
  </si>
  <si>
    <t>問10　物流業務の外部委託と物流効率化法への対応状況</t>
    <phoneticPr fontId="4"/>
  </si>
  <si>
    <t xml:space="preserve"> ② 欠品率</t>
    <rPh sb="3" eb="6">
      <t>ケッピンリツ</t>
    </rPh>
    <phoneticPr fontId="4"/>
  </si>
  <si>
    <t>② ドライバーの荷待ち・荷役作業時間削減</t>
    <rPh sb="18" eb="20">
      <t>サクゲン</t>
    </rPh>
    <phoneticPr fontId="4"/>
  </si>
  <si>
    <t xml:space="preserve">  ※２ 2025年度（または直前の会計年度）の期首から期末に至る在庫金額の大まかな増減についてご回答ください。</t>
    <phoneticPr fontId="4"/>
  </si>
  <si>
    <t xml:space="preserve"> ⑧ 会計基準の変更※4　</t>
    <phoneticPr fontId="4"/>
  </si>
  <si>
    <t>●物流子会社によるご回答ですか？　　　　　　　　　　　　⇒</t>
    <phoneticPr fontId="4"/>
  </si>
  <si>
    <t>　対象（製造：101～110、卸売：2002、小売：食品を取扱う場合）
　ご回答いただいた売上高および物流コスト合計に占める｢常温｣と｢要冷｣の　
　大まかな構成比をご記入ください。</t>
    <rPh sb="1" eb="3">
      <t>タイショウ</t>
    </rPh>
    <rPh sb="38" eb="40">
      <t>カイトウ</t>
    </rPh>
    <rPh sb="45" eb="47">
      <t>ウリアゲ</t>
    </rPh>
    <rPh sb="47" eb="48">
      <t>ダカ</t>
    </rPh>
    <rPh sb="51" eb="53">
      <t>ブツリュウ</t>
    </rPh>
    <rPh sb="56" eb="58">
      <t>ゴウケイ</t>
    </rPh>
    <rPh sb="59" eb="60">
      <t>シ</t>
    </rPh>
    <rPh sb="63" eb="65">
      <t>ジョウオン</t>
    </rPh>
    <rPh sb="68" eb="69">
      <t>ヨウ</t>
    </rPh>
    <rPh sb="75" eb="76">
      <t>オオ</t>
    </rPh>
    <rPh sb="79" eb="82">
      <t>コウセイヒ</t>
    </rPh>
    <rPh sb="84" eb="86">
      <t>キニュウ</t>
    </rPh>
    <phoneticPr fontId="4"/>
  </si>
  <si>
    <t>①積載効率（ロードファクター）</t>
    <phoneticPr fontId="4"/>
  </si>
  <si>
    <t>②荷待ち時間　</t>
    <rPh sb="1" eb="2">
      <t>ニ</t>
    </rPh>
    <rPh sb="2" eb="3">
      <t>マ</t>
    </rPh>
    <rPh sb="4" eb="6">
      <t>ジカン</t>
    </rPh>
    <phoneticPr fontId="4"/>
  </si>
  <si>
    <t>③荷役等時間</t>
    <phoneticPr fontId="4"/>
  </si>
  <si>
    <t xml:space="preserve">【その他】の具体例についてお教えください ⇒ </t>
    <phoneticPr fontId="4"/>
  </si>
  <si>
    <t>(7) 貴社は「特定荷主」の条件である年間取扱貨物9万トン以上に該当しますか？</t>
    <phoneticPr fontId="4"/>
  </si>
  <si>
    <t>Q10-3-1</t>
    <phoneticPr fontId="4"/>
  </si>
  <si>
    <t>Q10-4-1</t>
    <phoneticPr fontId="4"/>
  </si>
  <si>
    <t>Q10-5-1</t>
    <phoneticPr fontId="4"/>
  </si>
  <si>
    <t>Q10-6-1</t>
    <phoneticPr fontId="4"/>
  </si>
  <si>
    <t>Q10-6-9</t>
    <phoneticPr fontId="4"/>
  </si>
  <si>
    <t>１.全社で把握済</t>
  </si>
  <si>
    <t>１.全社で把握済</t>
    <phoneticPr fontId="4"/>
  </si>
  <si>
    <t xml:space="preserve">２.一部把握	</t>
    <phoneticPr fontId="4"/>
  </si>
  <si>
    <t>３.未着手</t>
  </si>
  <si>
    <t>３.未着手</t>
    <phoneticPr fontId="4"/>
  </si>
  <si>
    <t>４.不明</t>
  </si>
  <si>
    <t>４.不明</t>
    <phoneticPr fontId="4"/>
  </si>
  <si>
    <t>　※４ 国際会計基準IFRSなどへの対応を含む</t>
    <rPh sb="4" eb="10">
      <t>コクサイカイケイキジュン</t>
    </rPh>
    <rPh sb="18" eb="20">
      <t>タイオウ</t>
    </rPh>
    <rPh sb="21" eb="22">
      <t>フク</t>
    </rPh>
    <phoneticPr fontId="4"/>
  </si>
  <si>
    <t>11～19％台の増加</t>
    <rPh sb="8" eb="10">
      <t>ゾウカ</t>
    </rPh>
    <phoneticPr fontId="4"/>
  </si>
  <si>
    <t>19～11％台の減少</t>
    <phoneticPr fontId="4"/>
  </si>
  <si>
    <t>照合１</t>
    <rPh sb="0" eb="2">
      <t>ショウゴウ</t>
    </rPh>
    <phoneticPr fontId="4"/>
  </si>
  <si>
    <t>照合２</t>
    <rPh sb="0" eb="2">
      <t>ショウゴウ</t>
    </rPh>
    <phoneticPr fontId="4"/>
  </si>
  <si>
    <t>照合３</t>
    <rPh sb="0" eb="2">
      <t>ショウゴウ</t>
    </rPh>
    <phoneticPr fontId="4"/>
  </si>
  <si>
    <t>FG_連続回答</t>
    <rPh sb="3" eb="5">
      <t>レンゾク</t>
    </rPh>
    <rPh sb="5" eb="7">
      <t>カイトウ</t>
    </rPh>
    <phoneticPr fontId="4"/>
  </si>
  <si>
    <t>FG_連続有効</t>
    <rPh sb="3" eb="5">
      <t>レンゾク</t>
    </rPh>
    <rPh sb="5" eb="7">
      <t>ユウコウ</t>
    </rPh>
    <phoneticPr fontId="4"/>
  </si>
  <si>
    <t>照合_PY連番</t>
    <rPh sb="0" eb="2">
      <t>ショウゴウ</t>
    </rPh>
    <rPh sb="5" eb="7">
      <t>レンバン</t>
    </rPh>
    <phoneticPr fontId="4"/>
  </si>
  <si>
    <t>照合_PY社名</t>
    <rPh sb="0" eb="2">
      <t>ショウゴウ</t>
    </rPh>
    <rPh sb="5" eb="7">
      <t>シャメイ</t>
    </rPh>
    <phoneticPr fontId="4"/>
  </si>
  <si>
    <t>照合_PYアドレス</t>
    <rPh sb="0" eb="2">
      <t>ショウゴウ</t>
    </rPh>
    <phoneticPr fontId="4"/>
  </si>
  <si>
    <t>親会社売上高</t>
    <rPh sb="0" eb="3">
      <t>オヤガイシャ</t>
    </rPh>
    <rPh sb="3" eb="6">
      <t>ウリアゲダカ</t>
    </rPh>
    <phoneticPr fontId="4"/>
  </si>
  <si>
    <t>対象年度売上高</t>
    <rPh sb="0" eb="4">
      <t>タイショウネンド</t>
    </rPh>
    <phoneticPr fontId="4"/>
  </si>
  <si>
    <t>照合４</t>
    <rPh sb="0" eb="2">
      <t>ショウゴウ</t>
    </rPh>
    <phoneticPr fontId="4"/>
  </si>
  <si>
    <t>P258</t>
  </si>
  <si>
    <t>P259</t>
  </si>
  <si>
    <t>P260</t>
  </si>
  <si>
    <t>縦の合計　⇒</t>
    <rPh sb="0" eb="1">
      <t>タテ</t>
    </rPh>
    <rPh sb="2" eb="4">
      <t>ゴウケイ</t>
    </rPh>
    <phoneticPr fontId="4"/>
  </si>
  <si>
    <t>Q10-7</t>
    <phoneticPr fontId="4"/>
  </si>
  <si>
    <t>Q10-3-2</t>
    <phoneticPr fontId="4"/>
  </si>
  <si>
    <t>Q10-3-3</t>
    <phoneticPr fontId="4"/>
  </si>
  <si>
    <t>Q10-4-2</t>
    <phoneticPr fontId="4"/>
  </si>
  <si>
    <t>Q10-4-3</t>
    <phoneticPr fontId="4"/>
  </si>
  <si>
    <t>Q10-5-2</t>
    <phoneticPr fontId="4"/>
  </si>
  <si>
    <t>Q10-5-3</t>
    <phoneticPr fontId="4"/>
  </si>
  <si>
    <t>Q10-5-4</t>
    <phoneticPr fontId="4"/>
  </si>
  <si>
    <t>Q10-5-5</t>
    <phoneticPr fontId="4"/>
  </si>
  <si>
    <t>Q10-5-7</t>
    <phoneticPr fontId="4"/>
  </si>
  <si>
    <t>Q10-5-8</t>
    <phoneticPr fontId="4"/>
  </si>
  <si>
    <t>Q10-5-9</t>
    <phoneticPr fontId="4"/>
  </si>
  <si>
    <t>Q10-5-10</t>
    <phoneticPr fontId="4"/>
  </si>
  <si>
    <t>Q10-5-11</t>
    <phoneticPr fontId="4"/>
  </si>
  <si>
    <t>Q10-5-13</t>
    <phoneticPr fontId="4"/>
  </si>
  <si>
    <t>Q10-6-2</t>
    <phoneticPr fontId="4"/>
  </si>
  <si>
    <t>Q10-6-3</t>
    <phoneticPr fontId="4"/>
  </si>
  <si>
    <t>Q10-6-4</t>
    <phoneticPr fontId="4"/>
  </si>
  <si>
    <t>Q10-6-6</t>
    <phoneticPr fontId="4"/>
  </si>
  <si>
    <t>Q10-6-7</t>
    <phoneticPr fontId="4"/>
  </si>
  <si>
    <t>Q10-6-8</t>
    <phoneticPr fontId="4"/>
  </si>
  <si>
    <t>Q10-6-10</t>
    <phoneticPr fontId="4"/>
  </si>
  <si>
    <t>Q10-6-11</t>
    <phoneticPr fontId="4"/>
  </si>
  <si>
    <t>P517</t>
  </si>
  <si>
    <t>P518</t>
  </si>
  <si>
    <t>P519</t>
  </si>
  <si>
    <t>P536</t>
  </si>
  <si>
    <t>P537</t>
  </si>
  <si>
    <t>P541</t>
  </si>
  <si>
    <t>P542</t>
  </si>
  <si>
    <t>P543</t>
  </si>
  <si>
    <t>P544</t>
  </si>
  <si>
    <t>P545</t>
  </si>
  <si>
    <t>P546</t>
  </si>
  <si>
    <t>（6） KPIの設定ならびに中長期計画の策定・推進にあたり、課題となっていることをすべてお選びください。</t>
    <phoneticPr fontId="4"/>
  </si>
  <si>
    <t>（5）物流効率化法への対応として、すでに実施している取組、または今後実施予定の取組をすべてお選びください。</t>
    <phoneticPr fontId="4"/>
  </si>
  <si>
    <t>Q10-5-他</t>
    <rPh sb="6" eb="7">
      <t>ホカ</t>
    </rPh>
    <phoneticPr fontId="4"/>
  </si>
  <si>
    <t>(1) 貴社（主に経営層）における物流に対する認識について該当するものを、下記の選択肢からすべてお選びください｡</t>
    <phoneticPr fontId="4"/>
  </si>
  <si>
    <t>D200</t>
    <phoneticPr fontId="4"/>
  </si>
  <si>
    <t>D201</t>
  </si>
  <si>
    <t>D202</t>
  </si>
  <si>
    <t>D203</t>
  </si>
  <si>
    <t>D204</t>
  </si>
  <si>
    <t>D205</t>
  </si>
  <si>
    <t>D206</t>
  </si>
  <si>
    <t>D207</t>
  </si>
  <si>
    <t>D208</t>
  </si>
  <si>
    <t>D209</t>
  </si>
  <si>
    <t>D210</t>
  </si>
  <si>
    <t>D211</t>
  </si>
  <si>
    <t>D212</t>
  </si>
  <si>
    <t>D213</t>
  </si>
  <si>
    <t>D214</t>
  </si>
  <si>
    <t>D215</t>
  </si>
  <si>
    <t>D216</t>
  </si>
  <si>
    <t>D217</t>
  </si>
  <si>
    <t>D218</t>
  </si>
  <si>
    <t>D219</t>
  </si>
  <si>
    <t>D220</t>
  </si>
  <si>
    <t>D221</t>
  </si>
  <si>
    <t>D222</t>
  </si>
  <si>
    <t>D223</t>
  </si>
  <si>
    <t>D224</t>
  </si>
  <si>
    <t>D225</t>
  </si>
  <si>
    <t>D226</t>
  </si>
  <si>
    <t>D227</t>
  </si>
  <si>
    <t>D228</t>
  </si>
  <si>
    <t>D229</t>
  </si>
  <si>
    <t>D230</t>
  </si>
  <si>
    <t>D231</t>
  </si>
  <si>
    <t>D232</t>
  </si>
  <si>
    <t>D233</t>
  </si>
  <si>
    <t>D234</t>
  </si>
  <si>
    <t>D235</t>
  </si>
  <si>
    <t>D236</t>
  </si>
  <si>
    <t>D237</t>
  </si>
  <si>
    <t>D238</t>
  </si>
  <si>
    <t>D239</t>
  </si>
  <si>
    <t>D240</t>
  </si>
  <si>
    <t>D241</t>
  </si>
  <si>
    <t>D242</t>
  </si>
  <si>
    <t>D243</t>
  </si>
  <si>
    <t>D244</t>
  </si>
  <si>
    <t>D245</t>
  </si>
  <si>
    <t>D246</t>
  </si>
  <si>
    <t>D247</t>
  </si>
  <si>
    <t>D248</t>
  </si>
  <si>
    <t>D249</t>
  </si>
  <si>
    <t>D250</t>
  </si>
  <si>
    <t>D251</t>
  </si>
  <si>
    <t>D252</t>
  </si>
  <si>
    <t>D253</t>
  </si>
  <si>
    <t>D254</t>
  </si>
  <si>
    <t>D255</t>
  </si>
  <si>
    <t>D256</t>
  </si>
  <si>
    <t>D257</t>
  </si>
  <si>
    <t>D258</t>
  </si>
  <si>
    <t>D259</t>
  </si>
  <si>
    <t>D260</t>
  </si>
  <si>
    <t>D261</t>
  </si>
  <si>
    <t>D262</t>
  </si>
  <si>
    <t>D263</t>
  </si>
  <si>
    <t>D264</t>
  </si>
  <si>
    <t>D265</t>
  </si>
  <si>
    <t>D266</t>
  </si>
  <si>
    <t>D267</t>
  </si>
  <si>
    <t>D268</t>
  </si>
  <si>
    <t>D269</t>
  </si>
  <si>
    <t>D270</t>
  </si>
  <si>
    <t>D271</t>
  </si>
  <si>
    <t>D272</t>
  </si>
  <si>
    <t>D273</t>
  </si>
  <si>
    <t>D274</t>
  </si>
  <si>
    <t>D275</t>
  </si>
  <si>
    <t>D276</t>
  </si>
  <si>
    <t>D277</t>
  </si>
  <si>
    <t>D278</t>
  </si>
  <si>
    <t>D279</t>
  </si>
  <si>
    <t>D280</t>
  </si>
  <si>
    <t>D281</t>
  </si>
  <si>
    <t>D282</t>
  </si>
  <si>
    <t>D283</t>
  </si>
  <si>
    <t>D284</t>
  </si>
  <si>
    <t>D285</t>
  </si>
  <si>
    <t>D286</t>
  </si>
  <si>
    <t>D287</t>
  </si>
  <si>
    <t>P547</t>
  </si>
  <si>
    <t>P548</t>
  </si>
  <si>
    <t>P549</t>
  </si>
  <si>
    <t>P550</t>
  </si>
  <si>
    <t>P551</t>
  </si>
  <si>
    <t>P552</t>
  </si>
  <si>
    <t>P553</t>
  </si>
  <si>
    <t>P554</t>
  </si>
  <si>
    <t>P555</t>
  </si>
  <si>
    <t>P556</t>
  </si>
  <si>
    <t>P557</t>
  </si>
  <si>
    <t>P558</t>
  </si>
  <si>
    <t>P559</t>
  </si>
  <si>
    <t>P560</t>
  </si>
  <si>
    <t>P561</t>
  </si>
  <si>
    <t>P562</t>
  </si>
  <si>
    <t>P563</t>
  </si>
  <si>
    <t>欄外判定　⇒</t>
    <rPh sb="0" eb="2">
      <t>ランガイ</t>
    </rPh>
    <rPh sb="2" eb="4">
      <t>ハンテイ</t>
    </rPh>
    <phoneticPr fontId="4"/>
  </si>
  <si>
    <t>FG_有効回答</t>
    <rPh sb="3" eb="5">
      <t>ユウコウ</t>
    </rPh>
    <rPh sb="5" eb="7">
      <t>カイトウ</t>
    </rPh>
    <phoneticPr fontId="4"/>
  </si>
  <si>
    <t>物流コスト検算用</t>
    <rPh sb="0" eb="2">
      <t>ブツリュウ</t>
    </rPh>
    <rPh sb="5" eb="7">
      <t>ケンザン</t>
    </rPh>
    <rPh sb="7" eb="8">
      <t>ヨウ</t>
    </rPh>
    <phoneticPr fontId="4"/>
  </si>
  <si>
    <t>リバース記入あり</t>
  </si>
  <si>
    <t>輸送費・回収</t>
  </si>
  <si>
    <t>輸送費・リサイクル</t>
  </si>
  <si>
    <t>輸送費・廃棄</t>
  </si>
  <si>
    <t>輸送費％・返品・返送</t>
  </si>
  <si>
    <t>輸送費％・回収</t>
  </si>
  <si>
    <t>輸送費％・リサイクル</t>
  </si>
  <si>
    <t>輸送費％・廃棄</t>
  </si>
  <si>
    <t>その他・返品・返送</t>
  </si>
  <si>
    <t>その他・回収</t>
  </si>
  <si>
    <t>その他・リサイクル</t>
  </si>
  <si>
    <t>その他・廃棄</t>
  </si>
  <si>
    <t>その他％・返品・返送</t>
  </si>
  <si>
    <t>その他％・回収</t>
  </si>
  <si>
    <t>その他％・リサイクル</t>
  </si>
  <si>
    <t>その他％・廃棄</t>
  </si>
  <si>
    <r>
      <t>※1 前年度比の増加率のうち代表的な数値をご記入ください</t>
    </r>
    <r>
      <rPr>
        <b/>
        <sz val="9"/>
        <color rgb="FFFF0000"/>
        <rFont val="ＭＳ Ｐゴシック"/>
        <family val="3"/>
        <charset val="128"/>
      </rPr>
      <t>(１割増の場合は110%ではなく10％とご記入ください)</t>
    </r>
    <r>
      <rPr>
        <sz val="9"/>
        <rFont val="ＭＳ Ｐゴシック"/>
        <family val="3"/>
        <charset val="128"/>
      </rPr>
      <t xml:space="preserve">。 </t>
    </r>
    <phoneticPr fontId="4"/>
  </si>
  <si>
    <t>　　　   C. 売上高物流コスト比率</t>
    <rPh sb="9" eb="11">
      <t>ウリアゲ</t>
    </rPh>
    <rPh sb="11" eb="12">
      <t>タカ</t>
    </rPh>
    <rPh sb="12" eb="14">
      <t>ブツリュウ</t>
    </rPh>
    <rPh sb="17" eb="19">
      <t>ヒリツ</t>
    </rPh>
    <phoneticPr fontId="4"/>
  </si>
  <si>
    <t>FG_値上げ有効</t>
    <rPh sb="3" eb="5">
      <t>ネア</t>
    </rPh>
    <rPh sb="6" eb="8">
      <t>ユウコウ</t>
    </rPh>
    <phoneticPr fontId="4"/>
  </si>
  <si>
    <t>FG_値上げ全体</t>
    <rPh sb="3" eb="5">
      <t>ネア</t>
    </rPh>
    <rPh sb="6" eb="8">
      <t>ゼンタイ</t>
    </rPh>
    <phoneticPr fontId="4"/>
  </si>
  <si>
    <t>(3) 2025年4月1日より施行された「物資の流通の効率化に関する法律（以下、物流効率化法）」では、全ての荷主</t>
    <phoneticPr fontId="4"/>
  </si>
  <si>
    <t xml:space="preserve">    に対して、「積載効率の向上」および「荷待ち・荷役等時間の短縮」に向けた努力義務が定められています。
</t>
    <phoneticPr fontId="4"/>
  </si>
  <si>
    <t xml:space="preserve">    下記の各項目について、現状のKPIの把握状況を、それぞれ１つお選びください。</t>
    <phoneticPr fontId="4"/>
  </si>
  <si>
    <t>(4) 下記の各KPIについて、目標設定の状況を、それぞれ１つお選びください。</t>
    <phoneticPr fontId="4"/>
  </si>
  <si>
    <t>数値目標がある場合は「１」、数値目標がなく定性目標のみの場合は「２」をお選びください。</t>
    <rPh sb="14" eb="18">
      <t>スウチモクヒョウ</t>
    </rPh>
    <phoneticPr fontId="4"/>
  </si>
  <si>
    <t>１.数値目標あり</t>
    <rPh sb="2" eb="4">
      <t>スウチ</t>
    </rPh>
    <rPh sb="4" eb="6">
      <t>モクヒョウ</t>
    </rPh>
    <phoneticPr fontId="4"/>
  </si>
  <si>
    <t>３.未設定</t>
    <rPh sb="3" eb="5">
      <t>セッテイ</t>
    </rPh>
    <phoneticPr fontId="4"/>
  </si>
  <si>
    <t>２.定性目標のみ</t>
    <rPh sb="2" eb="4">
      <t>テイセイ</t>
    </rPh>
    <rPh sb="4" eb="6">
      <t>モクヒョウ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</si>
</sst>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 &quot;千&quot;&quot;円&quot;"/>
    <numFmt numFmtId="178" formatCode="#,##0&quot; 千円&quot;"/>
    <numFmt numFmtId="179" formatCode="#,##0&quot; ％&quot;"/>
    <numFmt numFmtId="180" formatCode="00"/>
    <numFmt numFmtId="181" formatCode="#,##0&quot;千&quot;&quot;円&quot;"/>
    <numFmt numFmtId="182" formatCode="0.00\ %"/>
  </numFmts>
  <fonts count="7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8"/>
      <name val="ＭＳ ゴシック"/>
      <family val="3"/>
      <charset val="128"/>
    </font>
    <font>
      <sz val="11"/>
      <name val="ＭＳ 明朝"/>
      <family val="1"/>
      <charset val="128"/>
    </font>
    <font>
      <sz val="10"/>
      <name val="ＭＳ ゴシック"/>
      <family val="3"/>
      <charset val="128"/>
    </font>
    <font>
      <sz val="11"/>
      <name val="ＭＳ ゴシック"/>
      <family val="3"/>
      <charset val="128"/>
    </font>
    <font>
      <sz val="9"/>
      <name val="ＭＳ ゴシック"/>
      <family val="3"/>
      <charset val="128"/>
    </font>
    <font>
      <sz val="9"/>
      <name val="ＭＳ Ｐゴシック"/>
      <family val="3"/>
      <charset val="128"/>
    </font>
    <font>
      <sz val="9"/>
      <name val="ＭＳ 明朝"/>
      <family val="1"/>
      <charset val="128"/>
    </font>
    <font>
      <u/>
      <sz val="11"/>
      <name val="ＭＳ ゴシック"/>
      <family val="3"/>
      <charset val="128"/>
    </font>
    <font>
      <sz val="8"/>
      <name val="ＭＳ Ｐゴシック"/>
      <family val="3"/>
      <charset val="128"/>
    </font>
    <font>
      <sz val="8"/>
      <name val="ＭＳ ゴシック"/>
      <family val="3"/>
      <charset val="128"/>
    </font>
    <font>
      <sz val="10"/>
      <name val="ＭＳ Ｐゴシック"/>
      <family val="3"/>
      <charset val="128"/>
    </font>
    <font>
      <sz val="10.5"/>
      <name val="ＭＳ 明朝"/>
      <family val="1"/>
      <charset val="128"/>
    </font>
    <font>
      <sz val="10.5"/>
      <name val="ＭＳ Ｐゴシック"/>
      <family val="3"/>
      <charset val="128"/>
    </font>
    <font>
      <b/>
      <u/>
      <sz val="11"/>
      <name val="ＭＳ ゴシック"/>
      <family val="3"/>
      <charset val="128"/>
    </font>
    <font>
      <sz val="7"/>
      <name val="ＭＳ ゴシック"/>
      <family val="3"/>
      <charset val="128"/>
    </font>
    <font>
      <sz val="6"/>
      <name val="ＭＳ ゴシック"/>
      <family val="3"/>
      <charset val="128"/>
    </font>
    <font>
      <sz val="11"/>
      <color indexed="42"/>
      <name val="ＭＳ Ｐゴシック"/>
      <family val="3"/>
      <charset val="128"/>
    </font>
    <font>
      <sz val="7"/>
      <name val="ＭＳ Ｐゴシック"/>
      <family val="3"/>
      <charset val="128"/>
    </font>
    <font>
      <b/>
      <sz val="11"/>
      <name val="ＭＳ Ｐゴシック"/>
      <family val="3"/>
      <charset val="128"/>
    </font>
    <font>
      <b/>
      <sz val="11"/>
      <name val="ＭＳ ゴシック"/>
      <family val="3"/>
      <charset val="128"/>
    </font>
    <font>
      <b/>
      <sz val="10.5"/>
      <name val="ＭＳ Ｐゴシック"/>
      <family val="3"/>
      <charset val="128"/>
    </font>
    <font>
      <u/>
      <sz val="11"/>
      <name val="ＭＳ Ｐゴシック"/>
      <family val="3"/>
      <charset val="128"/>
    </font>
    <font>
      <i/>
      <sz val="11"/>
      <name val="ＭＳ ゴシック"/>
      <family val="3"/>
      <charset val="128"/>
    </font>
    <font>
      <sz val="9.5"/>
      <name val="ＭＳ Ｐ明朝"/>
      <family val="1"/>
      <charset val="128"/>
    </font>
    <font>
      <sz val="10.5"/>
      <name val="ＭＳ Ｐ明朝"/>
      <family val="1"/>
      <charset val="128"/>
    </font>
    <font>
      <sz val="11"/>
      <color indexed="10"/>
      <name val="ＭＳ Ｐゴシック"/>
      <family val="3"/>
      <charset val="128"/>
    </font>
    <font>
      <sz val="10"/>
      <name val="ＭＳ 明朝"/>
      <family val="1"/>
      <charset val="128"/>
    </font>
    <font>
      <sz val="10"/>
      <color indexed="10"/>
      <name val="ＭＳ ゴシック"/>
      <family val="3"/>
      <charset val="128"/>
    </font>
    <font>
      <sz val="11"/>
      <color indexed="10"/>
      <name val="ＭＳ ゴシック"/>
      <family val="3"/>
      <charset val="128"/>
    </font>
    <font>
      <sz val="11"/>
      <color theme="0"/>
      <name val="ＭＳ Ｐゴシック"/>
      <family val="3"/>
      <charset val="128"/>
    </font>
    <font>
      <sz val="11"/>
      <color rgb="FFFF0000"/>
      <name val="ＭＳ Ｐゴシック"/>
      <family val="3"/>
      <charset val="128"/>
    </font>
    <font>
      <sz val="11"/>
      <name val="ＭＳ Ｐゴシック"/>
      <family val="3"/>
      <charset val="128"/>
      <scheme val="major"/>
    </font>
    <font>
      <sz val="10"/>
      <color rgb="FFFF0000"/>
      <name val="ＭＳ Ｐゴシック"/>
      <family val="3"/>
      <charset val="128"/>
    </font>
    <font>
      <b/>
      <sz val="10"/>
      <color rgb="FFFF0000"/>
      <name val="ＭＳ Ｐゴシック"/>
      <family val="3"/>
      <charset val="128"/>
    </font>
    <font>
      <b/>
      <sz val="11"/>
      <color rgb="FFFF0000"/>
      <name val="ＭＳ Ｐゴシック"/>
      <family val="3"/>
      <charset val="128"/>
    </font>
    <font>
      <sz val="11"/>
      <color rgb="FFFF0000"/>
      <name val="ＭＳ ゴシック"/>
      <family val="3"/>
      <charset val="128"/>
    </font>
    <font>
      <b/>
      <sz val="11"/>
      <color rgb="FF000000"/>
      <name val="ＭＳ Ｐゴシック"/>
      <family val="3"/>
      <charset val="128"/>
    </font>
    <font>
      <b/>
      <sz val="10"/>
      <name val="ＭＳ ゴシック"/>
      <family val="3"/>
      <charset val="128"/>
    </font>
    <font>
      <sz val="6"/>
      <name val="ＭＳ Ｐゴシック"/>
      <family val="3"/>
      <charset val="128"/>
      <scheme val="minor"/>
    </font>
    <font>
      <sz val="11"/>
      <color theme="1"/>
      <name val="ＭＳ Ｐゴシック"/>
      <family val="2"/>
      <scheme val="minor"/>
    </font>
    <font>
      <u/>
      <sz val="8"/>
      <color rgb="FFFF0000"/>
      <name val="ＭＳ ゴシック"/>
      <family val="3"/>
      <charset val="128"/>
    </font>
    <font>
      <sz val="9"/>
      <color theme="0"/>
      <name val="ＭＳ Ｐゴシック"/>
      <family val="3"/>
      <charset val="128"/>
    </font>
    <font>
      <sz val="9"/>
      <color rgb="FF000000"/>
      <name val="Meiryo UI"/>
      <family val="3"/>
      <charset val="128"/>
    </font>
    <font>
      <sz val="11"/>
      <color theme="0"/>
      <name val="ＭＳ ゴシック"/>
      <family val="3"/>
      <charset val="128"/>
    </font>
    <font>
      <i/>
      <sz val="9"/>
      <color rgb="FF0070C0"/>
      <name val="ＭＳ Ｐゴシック"/>
      <family val="3"/>
      <charset val="128"/>
    </font>
    <font>
      <sz val="9"/>
      <color rgb="FF0070C0"/>
      <name val="ＭＳ Ｐゴシック"/>
      <family val="3"/>
      <charset val="128"/>
    </font>
    <font>
      <i/>
      <sz val="8"/>
      <color rgb="FF0070C0"/>
      <name val="ＭＳ Ｐゴシック"/>
      <family val="3"/>
      <charset val="128"/>
    </font>
    <font>
      <sz val="8"/>
      <color rgb="FF0070C0"/>
      <name val="ＭＳ Ｐゴシック"/>
      <family val="3"/>
      <charset val="128"/>
    </font>
    <font>
      <i/>
      <sz val="8"/>
      <color rgb="FF0070C0"/>
      <name val="ＭＳ ゴシック"/>
      <family val="3"/>
      <charset val="128"/>
    </font>
    <font>
      <i/>
      <sz val="10"/>
      <color rgb="FF0070C0"/>
      <name val="ＭＳ Ｐゴシック"/>
      <family val="3"/>
      <charset val="128"/>
    </font>
    <font>
      <b/>
      <sz val="7"/>
      <color rgb="FFFF0000"/>
      <name val="ＭＳ ゴシック"/>
      <family val="3"/>
      <charset val="128"/>
    </font>
    <font>
      <b/>
      <sz val="7"/>
      <name val="ＭＳ ゴシック"/>
      <family val="3"/>
      <charset val="128"/>
    </font>
    <font>
      <sz val="9.5"/>
      <name val="ＭＳ Ｐゴシック"/>
      <family val="3"/>
      <charset val="128"/>
    </font>
    <font>
      <sz val="11"/>
      <color indexed="8"/>
      <name val="ＭＳ Ｐゴシック"/>
      <family val="3"/>
      <charset val="128"/>
    </font>
    <font>
      <sz val="11"/>
      <color theme="0"/>
      <name val="ＭＳ 明朝"/>
      <family val="1"/>
      <charset val="128"/>
    </font>
    <font>
      <sz val="9"/>
      <color theme="0"/>
      <name val="ＭＳ 明朝"/>
      <family val="1"/>
      <charset val="128"/>
    </font>
    <font>
      <b/>
      <sz val="9"/>
      <color rgb="FF000000"/>
      <name val="ＭＳ Ｐゴシック"/>
      <family val="3"/>
      <charset val="128"/>
    </font>
    <font>
      <sz val="11"/>
      <name val="BIZ UDPゴシック"/>
      <family val="3"/>
      <charset val="128"/>
    </font>
    <font>
      <sz val="20"/>
      <name val="BIZ UDPゴシック"/>
      <family val="3"/>
      <charset val="128"/>
    </font>
    <font>
      <sz val="14"/>
      <name val="BIZ UDPゴシック"/>
      <family val="3"/>
      <charset val="128"/>
    </font>
    <font>
      <sz val="9"/>
      <color rgb="FFFF0000"/>
      <name val="BIZ UDPゴシック"/>
      <family val="3"/>
      <charset val="128"/>
    </font>
    <font>
      <sz val="9"/>
      <name val="BIZ UDPゴシック"/>
      <family val="3"/>
      <charset val="128"/>
    </font>
    <font>
      <u/>
      <sz val="11"/>
      <color indexed="12"/>
      <name val="BIZ UDPゴシック"/>
      <family val="3"/>
      <charset val="128"/>
    </font>
    <font>
      <sz val="9"/>
      <name val="ＭＳ Ｐ明朝"/>
      <family val="1"/>
      <charset val="128"/>
    </font>
    <font>
      <b/>
      <u/>
      <sz val="9"/>
      <name val="ＭＳ Ｐ明朝"/>
      <family val="1"/>
      <charset val="128"/>
    </font>
    <font>
      <b/>
      <sz val="8"/>
      <color rgb="FF000000"/>
      <name val="ＭＳ Ｐゴシック"/>
      <family val="3"/>
      <charset val="128"/>
    </font>
    <font>
      <sz val="12"/>
      <color rgb="FF56585B"/>
      <name val="Calibri"/>
      <family val="2"/>
    </font>
    <font>
      <sz val="11"/>
      <color indexed="8"/>
      <name val="ＭＳ Ｐゴシック"/>
      <family val="2"/>
      <scheme val="minor"/>
    </font>
    <font>
      <sz val="9"/>
      <color rgb="FF92D050"/>
      <name val="ＭＳ Ｐゴシック"/>
      <family val="3"/>
      <charset val="128"/>
    </font>
    <font>
      <sz val="10"/>
      <color theme="1"/>
      <name val="メイリオ"/>
      <family val="3"/>
      <charset val="128"/>
    </font>
    <font>
      <u/>
      <sz val="11"/>
      <color theme="10"/>
      <name val="ＭＳ Ｐゴシック"/>
      <family val="3"/>
      <charset val="128"/>
    </font>
    <font>
      <b/>
      <sz val="9"/>
      <color rgb="FFFF0000"/>
      <name val="ＭＳ Ｐゴシック"/>
      <family val="3"/>
      <charset val="128"/>
    </font>
  </fonts>
  <fills count="20">
    <fill>
      <patternFill patternType="none"/>
    </fill>
    <fill>
      <patternFill patternType="gray125"/>
    </fill>
    <fill>
      <patternFill patternType="solid">
        <fgColor indexed="9"/>
        <bgColor indexed="64"/>
      </patternFill>
    </fill>
    <fill>
      <patternFill patternType="solid">
        <fgColor indexed="31"/>
        <bgColor indexed="64"/>
      </patternFill>
    </fill>
    <fill>
      <patternFill patternType="solid">
        <fgColor indexed="30"/>
        <bgColor indexed="64"/>
      </patternFill>
    </fill>
    <fill>
      <patternFill patternType="solid">
        <fgColor indexed="43"/>
        <bgColor indexed="64"/>
      </patternFill>
    </fill>
    <fill>
      <patternFill patternType="solid">
        <fgColor rgb="FFA6F494"/>
        <bgColor indexed="38"/>
      </patternFill>
    </fill>
    <fill>
      <patternFill patternType="solid">
        <fgColor theme="0"/>
        <bgColor indexed="64"/>
      </patternFill>
    </fill>
    <fill>
      <patternFill patternType="solid">
        <fgColor theme="0" tint="-0.34998626667073579"/>
        <bgColor indexed="64"/>
      </patternFill>
    </fill>
    <fill>
      <patternFill patternType="solid">
        <fgColor rgb="FFFFFF99"/>
        <bgColor indexed="64"/>
      </patternFill>
    </fill>
    <fill>
      <patternFill patternType="solid">
        <fgColor rgb="FFF2F2F2"/>
        <bgColor indexed="64"/>
      </patternFill>
    </fill>
    <fill>
      <patternFill patternType="solid">
        <fgColor theme="0" tint="-4.9989318521683403E-2"/>
        <bgColor indexed="64"/>
      </patternFill>
    </fill>
    <fill>
      <patternFill patternType="solid">
        <fgColor rgb="FFA6F494"/>
        <bgColor indexed="64"/>
      </patternFill>
    </fill>
    <fill>
      <patternFill patternType="solid">
        <fgColor rgb="FFC0C0C0"/>
        <bgColor rgb="FFC0C0C0"/>
      </patternFill>
    </fill>
    <fill>
      <patternFill patternType="solid">
        <fgColor rgb="FFFFFF00"/>
        <bgColor indexed="64"/>
      </patternFill>
    </fill>
    <fill>
      <patternFill patternType="solid">
        <fgColor theme="0" tint="-0.499984740745262"/>
        <bgColor indexed="64"/>
      </patternFill>
    </fill>
    <fill>
      <patternFill patternType="solid">
        <fgColor indexed="22"/>
        <bgColor indexed="0"/>
      </patternFill>
    </fill>
    <fill>
      <patternFill patternType="solid">
        <fgColor rgb="FFFFFF00"/>
        <bgColor rgb="FFC0C0C0"/>
      </patternFill>
    </fill>
    <fill>
      <patternFill patternType="solid">
        <fgColor theme="0"/>
        <bgColor rgb="FFC0C0C0"/>
      </patternFill>
    </fill>
    <fill>
      <patternFill patternType="solid">
        <fgColor theme="0"/>
        <bgColor indexed="0"/>
      </patternFill>
    </fill>
  </fills>
  <borders count="144">
    <border>
      <left/>
      <right/>
      <top/>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bottom/>
      <diagonal/>
    </border>
    <border>
      <left/>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style="thin">
        <color indexed="64"/>
      </left>
      <right/>
      <top style="hair">
        <color indexed="64"/>
      </top>
      <bottom style="thin">
        <color indexed="64"/>
      </bottom>
      <diagonal/>
    </border>
    <border>
      <left style="dashed">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thin">
        <color indexed="64"/>
      </top>
      <bottom style="hair">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style="dash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medium">
        <color indexed="64"/>
      </left>
      <right style="hair">
        <color indexed="64"/>
      </right>
      <top/>
      <bottom style="thin">
        <color indexed="64"/>
      </bottom>
      <diagonal/>
    </border>
    <border>
      <left/>
      <right/>
      <top style="thin">
        <color indexed="64"/>
      </top>
      <bottom style="medium">
        <color indexed="64"/>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style="dotted">
        <color indexed="64"/>
      </left>
      <right/>
      <top style="medium">
        <color indexed="64"/>
      </top>
      <bottom/>
      <diagonal/>
    </border>
    <border>
      <left style="dotted">
        <color indexed="64"/>
      </left>
      <right/>
      <top/>
      <bottom style="medium">
        <color indexed="64"/>
      </bottom>
      <diagonal/>
    </border>
    <border>
      <left style="medium">
        <color indexed="64"/>
      </left>
      <right style="medium">
        <color indexed="64"/>
      </right>
      <top/>
      <bottom/>
      <diagonal/>
    </border>
    <border>
      <left style="thin">
        <color indexed="64"/>
      </left>
      <right style="medium">
        <color indexed="64"/>
      </right>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dashed">
        <color indexed="64"/>
      </right>
      <top/>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thin">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dotted">
        <color indexed="64"/>
      </left>
      <right/>
      <top style="medium">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thin">
        <color indexed="64"/>
      </top>
      <bottom style="medium">
        <color indexed="64"/>
      </bottom>
      <diagonal/>
    </border>
    <border>
      <left/>
      <right style="dotted">
        <color indexed="64"/>
      </right>
      <top/>
      <bottom style="thin">
        <color indexed="64"/>
      </bottom>
      <diagonal/>
    </border>
    <border>
      <left/>
      <right style="dotted">
        <color indexed="64"/>
      </right>
      <top style="thin">
        <color indexed="64"/>
      </top>
      <bottom style="thin">
        <color indexed="64"/>
      </bottom>
      <diagonal/>
    </border>
    <border>
      <left/>
      <right style="dotted">
        <color indexed="64"/>
      </right>
      <top style="thin">
        <color indexed="64"/>
      </top>
      <bottom style="medium">
        <color indexed="64"/>
      </bottom>
      <diagonal/>
    </border>
    <border>
      <left style="medium">
        <color indexed="64"/>
      </left>
      <right style="medium">
        <color indexed="64"/>
      </right>
      <top style="dotted">
        <color indexed="64"/>
      </top>
      <bottom/>
      <diagonal/>
    </border>
  </borders>
  <cellStyleXfs count="18">
    <xf numFmtId="0" fontId="0" fillId="0" borderId="0"/>
    <xf numFmtId="0" fontId="5" fillId="0" borderId="0" applyNumberFormat="0" applyFill="0" applyBorder="0" applyAlignment="0" applyProtection="0">
      <alignment vertical="top"/>
      <protection locked="0"/>
    </xf>
    <xf numFmtId="0" fontId="45" fillId="0" borderId="0"/>
    <xf numFmtId="9" fontId="3" fillId="0" borderId="0" applyFont="0" applyFill="0" applyBorder="0" applyAlignment="0" applyProtection="0">
      <alignment vertical="center"/>
    </xf>
    <xf numFmtId="0" fontId="59" fillId="0" borderId="0"/>
    <xf numFmtId="0" fontId="45" fillId="0" borderId="0"/>
    <xf numFmtId="38" fontId="7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45" fillId="0" borderId="0"/>
    <xf numFmtId="0" fontId="75" fillId="0" borderId="0">
      <alignment vertical="center"/>
    </xf>
    <xf numFmtId="0" fontId="73" fillId="0" borderId="0">
      <alignment vertical="center"/>
    </xf>
    <xf numFmtId="9" fontId="73" fillId="0" borderId="0" applyFont="0" applyFill="0" applyBorder="0" applyAlignment="0" applyProtection="0">
      <alignment vertical="center"/>
    </xf>
    <xf numFmtId="9" fontId="45" fillId="0" borderId="0" applyFont="0" applyFill="0" applyBorder="0" applyAlignment="0" applyProtection="0">
      <alignment vertical="center"/>
    </xf>
    <xf numFmtId="0" fontId="2" fillId="0" borderId="0">
      <alignment vertical="center"/>
    </xf>
    <xf numFmtId="0" fontId="76" fillId="0" borderId="0" applyNumberFormat="0" applyFill="0" applyBorder="0" applyAlignment="0" applyProtection="0"/>
    <xf numFmtId="38" fontId="3" fillId="0" borderId="0" applyFont="0" applyFill="0" applyBorder="0" applyAlignment="0" applyProtection="0">
      <alignment vertical="center"/>
    </xf>
    <xf numFmtId="0" fontId="1" fillId="0" borderId="0">
      <alignment vertical="center"/>
    </xf>
  </cellStyleXfs>
  <cellXfs count="717">
    <xf numFmtId="0" fontId="0" fillId="0" borderId="0" xfId="0"/>
    <xf numFmtId="0" fontId="7" fillId="0" borderId="0" xfId="0" applyFont="1" applyAlignment="1">
      <alignment vertical="center"/>
    </xf>
    <xf numFmtId="180" fontId="9" fillId="2" borderId="1" xfId="0" applyNumberFormat="1" applyFont="1" applyFill="1" applyBorder="1" applyAlignment="1" applyProtection="1">
      <alignment vertical="center"/>
      <protection locked="0"/>
    </xf>
    <xf numFmtId="0" fontId="7" fillId="0" borderId="0" xfId="0" applyFont="1" applyAlignment="1">
      <alignment horizontal="left" vertical="center"/>
    </xf>
    <xf numFmtId="0" fontId="9" fillId="0" borderId="0" xfId="0" applyFont="1" applyAlignment="1">
      <alignment vertical="center"/>
    </xf>
    <xf numFmtId="0" fontId="0" fillId="0" borderId="0" xfId="0" applyAlignment="1">
      <alignment vertical="center"/>
    </xf>
    <xf numFmtId="177" fontId="8" fillId="2" borderId="0" xfId="0" applyNumberFormat="1" applyFont="1" applyFill="1" applyAlignment="1" applyProtection="1">
      <alignment vertical="center"/>
      <protection locked="0"/>
    </xf>
    <xf numFmtId="177" fontId="8" fillId="2" borderId="2" xfId="0" applyNumberFormat="1" applyFont="1" applyFill="1" applyBorder="1" applyAlignment="1" applyProtection="1">
      <alignment vertical="center"/>
      <protection locked="0"/>
    </xf>
    <xf numFmtId="177" fontId="8" fillId="2" borderId="3" xfId="0" applyNumberFormat="1" applyFont="1" applyFill="1" applyBorder="1" applyAlignment="1" applyProtection="1">
      <alignment vertical="center"/>
      <protection locked="0"/>
    </xf>
    <xf numFmtId="178" fontId="8" fillId="2" borderId="4" xfId="0" applyNumberFormat="1" applyFont="1" applyFill="1" applyBorder="1" applyAlignment="1" applyProtection="1">
      <alignment vertical="center"/>
      <protection locked="0"/>
    </xf>
    <xf numFmtId="178" fontId="8" fillId="2" borderId="5" xfId="0" applyNumberFormat="1" applyFont="1" applyFill="1" applyBorder="1" applyAlignment="1" applyProtection="1">
      <alignment vertical="center"/>
      <protection locked="0"/>
    </xf>
    <xf numFmtId="178" fontId="8" fillId="2" borderId="3" xfId="0" applyNumberFormat="1" applyFont="1" applyFill="1" applyBorder="1" applyAlignment="1" applyProtection="1">
      <alignment horizontal="right" vertical="center"/>
      <protection locked="0"/>
    </xf>
    <xf numFmtId="178" fontId="8" fillId="2" borderId="6" xfId="0" applyNumberFormat="1" applyFont="1" applyFill="1" applyBorder="1" applyAlignment="1" applyProtection="1">
      <alignment vertical="center"/>
      <protection locked="0"/>
    </xf>
    <xf numFmtId="178" fontId="8" fillId="2" borderId="7" xfId="0" applyNumberFormat="1" applyFont="1" applyFill="1" applyBorder="1" applyAlignment="1" applyProtection="1">
      <alignment vertical="center"/>
      <protection locked="0"/>
    </xf>
    <xf numFmtId="178" fontId="8" fillId="2" borderId="3" xfId="0" applyNumberFormat="1" applyFont="1" applyFill="1" applyBorder="1" applyAlignment="1" applyProtection="1">
      <alignment vertical="center"/>
      <protection locked="0"/>
    </xf>
    <xf numFmtId="178" fontId="8" fillId="2" borderId="2" xfId="0" applyNumberFormat="1" applyFont="1" applyFill="1" applyBorder="1" applyAlignment="1" applyProtection="1">
      <alignment vertical="center"/>
      <protection locked="0"/>
    </xf>
    <xf numFmtId="178" fontId="8" fillId="2" borderId="8" xfId="0" applyNumberFormat="1" applyFont="1" applyFill="1" applyBorder="1" applyAlignment="1" applyProtection="1">
      <alignment vertical="center"/>
      <protection locked="0"/>
    </xf>
    <xf numFmtId="0" fontId="15" fillId="2" borderId="9" xfId="0" applyFont="1" applyFill="1" applyBorder="1" applyAlignment="1">
      <alignment horizontal="left" vertical="center"/>
    </xf>
    <xf numFmtId="0" fontId="15" fillId="2" borderId="0" xfId="0" applyFont="1" applyFill="1" applyAlignment="1">
      <alignment vertical="center"/>
    </xf>
    <xf numFmtId="0" fontId="15" fillId="2" borderId="10" xfId="0" applyFont="1" applyFill="1" applyBorder="1" applyAlignment="1">
      <alignment vertical="center"/>
    </xf>
    <xf numFmtId="0" fontId="15" fillId="2" borderId="11" xfId="0" applyFont="1" applyFill="1" applyBorder="1" applyAlignment="1">
      <alignment vertical="center"/>
    </xf>
    <xf numFmtId="0" fontId="20" fillId="2" borderId="12" xfId="0" applyFont="1" applyFill="1" applyBorder="1" applyAlignment="1">
      <alignment vertical="center"/>
    </xf>
    <xf numFmtId="0" fontId="15" fillId="2" borderId="13" xfId="0" applyFont="1" applyFill="1" applyBorder="1" applyAlignment="1">
      <alignment vertical="center"/>
    </xf>
    <xf numFmtId="0" fontId="15" fillId="2" borderId="14" xfId="0" applyFont="1" applyFill="1" applyBorder="1" applyAlignment="1">
      <alignment vertical="center"/>
    </xf>
    <xf numFmtId="0" fontId="14" fillId="0" borderId="0" xfId="0" applyFont="1" applyAlignment="1">
      <alignment vertical="center"/>
    </xf>
    <xf numFmtId="0" fontId="9" fillId="2" borderId="15" xfId="0" applyFont="1" applyFill="1" applyBorder="1" applyAlignment="1">
      <alignment horizontal="center" vertical="center" shrinkToFit="1"/>
    </xf>
    <xf numFmtId="0" fontId="15" fillId="2" borderId="15" xfId="0" applyFont="1" applyFill="1" applyBorder="1" applyAlignment="1">
      <alignment horizontal="center" vertical="center" shrinkToFit="1"/>
    </xf>
    <xf numFmtId="0" fontId="15" fillId="2" borderId="16" xfId="0" applyFont="1" applyFill="1" applyBorder="1" applyAlignment="1">
      <alignment horizontal="center" vertical="center" shrinkToFit="1"/>
    </xf>
    <xf numFmtId="0" fontId="15" fillId="2" borderId="0" xfId="0" applyFont="1" applyFill="1" applyAlignment="1">
      <alignment vertical="center" shrinkToFit="1"/>
    </xf>
    <xf numFmtId="0" fontId="15" fillId="2" borderId="9" xfId="0" applyFont="1" applyFill="1" applyBorder="1" applyAlignment="1">
      <alignment horizontal="left" vertical="center" shrinkToFit="1"/>
    </xf>
    <xf numFmtId="0" fontId="15" fillId="2" borderId="17" xfId="0" applyFont="1" applyFill="1" applyBorder="1" applyAlignment="1">
      <alignment vertical="center" shrinkToFit="1"/>
    </xf>
    <xf numFmtId="0" fontId="15" fillId="2" borderId="18" xfId="0" applyFont="1" applyFill="1" applyBorder="1" applyAlignment="1">
      <alignment vertical="center" shrinkToFit="1"/>
    </xf>
    <xf numFmtId="0" fontId="15" fillId="2" borderId="12" xfId="0" applyFont="1" applyFill="1" applyBorder="1" applyAlignment="1">
      <alignment vertical="center" shrinkToFit="1"/>
    </xf>
    <xf numFmtId="0" fontId="15" fillId="2" borderId="19" xfId="0" applyFont="1" applyFill="1" applyBorder="1" applyAlignment="1">
      <alignment vertical="center" shrinkToFit="1"/>
    </xf>
    <xf numFmtId="0" fontId="15" fillId="2" borderId="20" xfId="0" applyFont="1" applyFill="1" applyBorder="1" applyAlignment="1">
      <alignment vertical="center" shrinkToFit="1"/>
    </xf>
    <xf numFmtId="0" fontId="15" fillId="2" borderId="14" xfId="0" applyFont="1" applyFill="1" applyBorder="1" applyAlignment="1">
      <alignment vertical="center" shrinkToFit="1"/>
    </xf>
    <xf numFmtId="0" fontId="14" fillId="0" borderId="0" xfId="0" applyFont="1" applyAlignment="1">
      <alignment vertical="center" shrinkToFit="1"/>
    </xf>
    <xf numFmtId="178" fontId="8" fillId="2" borderId="21" xfId="0" applyNumberFormat="1" applyFont="1" applyFill="1" applyBorder="1" applyAlignment="1" applyProtection="1">
      <alignment vertical="center"/>
      <protection locked="0"/>
    </xf>
    <xf numFmtId="0" fontId="15" fillId="2" borderId="16" xfId="0" applyFont="1" applyFill="1" applyBorder="1" applyAlignment="1">
      <alignment vertical="center" shrinkToFit="1"/>
    </xf>
    <xf numFmtId="0" fontId="15" fillId="2" borderId="22" xfId="0" applyFont="1" applyFill="1" applyBorder="1" applyAlignment="1">
      <alignment vertical="center" shrinkToFit="1"/>
    </xf>
    <xf numFmtId="0" fontId="15" fillId="2" borderId="23" xfId="0" applyFont="1" applyFill="1" applyBorder="1" applyAlignment="1">
      <alignment vertical="center" shrinkToFit="1"/>
    </xf>
    <xf numFmtId="0" fontId="20" fillId="2" borderId="16" xfId="0" applyFont="1" applyFill="1" applyBorder="1" applyAlignment="1">
      <alignment horizontal="right" vertical="center"/>
    </xf>
    <xf numFmtId="0" fontId="21" fillId="2" borderId="22" xfId="0" applyFont="1" applyFill="1" applyBorder="1" applyAlignment="1">
      <alignment vertical="center"/>
    </xf>
    <xf numFmtId="0" fontId="15" fillId="2" borderId="23" xfId="0" applyFont="1" applyFill="1" applyBorder="1" applyAlignment="1">
      <alignment vertical="center"/>
    </xf>
    <xf numFmtId="178" fontId="8" fillId="2" borderId="24" xfId="0" applyNumberFormat="1" applyFont="1" applyFill="1" applyBorder="1" applyAlignment="1" applyProtection="1">
      <alignment vertical="center"/>
      <protection locked="0"/>
    </xf>
    <xf numFmtId="0" fontId="15" fillId="2" borderId="25" xfId="0" applyFont="1" applyFill="1" applyBorder="1" applyAlignment="1">
      <alignment horizontal="left" vertical="center"/>
    </xf>
    <xf numFmtId="0" fontId="15" fillId="2" borderId="22" xfId="0" applyFont="1" applyFill="1" applyBorder="1" applyAlignment="1">
      <alignment vertical="center"/>
    </xf>
    <xf numFmtId="0" fontId="15" fillId="2" borderId="26" xfId="0" applyFont="1" applyFill="1" applyBorder="1" applyAlignment="1">
      <alignment vertical="center"/>
    </xf>
    <xf numFmtId="0" fontId="0" fillId="0" borderId="0" xfId="0" applyAlignment="1">
      <alignment horizontal="center" vertical="center" shrinkToFit="1"/>
    </xf>
    <xf numFmtId="0" fontId="0" fillId="0" borderId="0" xfId="0" applyAlignment="1">
      <alignment horizontal="center" vertical="center"/>
    </xf>
    <xf numFmtId="0" fontId="22" fillId="0" borderId="0" xfId="0" applyFont="1" applyAlignment="1">
      <alignment vertical="center"/>
    </xf>
    <xf numFmtId="0" fontId="22" fillId="0" borderId="0" xfId="0" applyFont="1" applyAlignment="1">
      <alignment vertical="center" shrinkToFit="1"/>
    </xf>
    <xf numFmtId="0" fontId="3" fillId="0" borderId="0" xfId="0" applyFont="1" applyAlignment="1">
      <alignment vertical="center"/>
    </xf>
    <xf numFmtId="0" fontId="3" fillId="0" borderId="0" xfId="0" applyFont="1" applyAlignment="1">
      <alignment vertical="center" shrinkToFit="1"/>
    </xf>
    <xf numFmtId="0" fontId="0" fillId="3" borderId="0" xfId="0" applyFill="1"/>
    <xf numFmtId="0" fontId="7" fillId="3" borderId="0" xfId="0" applyFont="1" applyFill="1" applyAlignment="1">
      <alignment vertical="center"/>
    </xf>
    <xf numFmtId="0" fontId="7" fillId="3" borderId="5" xfId="0" applyFont="1" applyFill="1" applyBorder="1" applyAlignment="1">
      <alignment vertical="center"/>
    </xf>
    <xf numFmtId="0" fontId="7" fillId="3" borderId="0" xfId="0" applyFont="1" applyFill="1" applyAlignment="1">
      <alignment horizontal="left" vertical="center"/>
    </xf>
    <xf numFmtId="0" fontId="9" fillId="3" borderId="19" xfId="0" applyFont="1" applyFill="1" applyBorder="1" applyAlignment="1">
      <alignment horizontal="left" vertical="center"/>
    </xf>
    <xf numFmtId="0" fontId="9" fillId="3" borderId="19" xfId="0" applyFont="1" applyFill="1" applyBorder="1" applyAlignment="1">
      <alignment horizontal="right" vertical="center"/>
    </xf>
    <xf numFmtId="0" fontId="9" fillId="3" borderId="5" xfId="0" applyFont="1" applyFill="1" applyBorder="1" applyAlignment="1">
      <alignment horizontal="left" vertical="center"/>
    </xf>
    <xf numFmtId="0" fontId="9" fillId="3" borderId="23" xfId="0" applyFont="1" applyFill="1" applyBorder="1" applyAlignment="1">
      <alignment horizontal="left" vertical="center"/>
    </xf>
    <xf numFmtId="0" fontId="9" fillId="3" borderId="0" xfId="0" applyFont="1" applyFill="1" applyAlignment="1">
      <alignment vertical="center"/>
    </xf>
    <xf numFmtId="0" fontId="0" fillId="3" borderId="0" xfId="0" applyFill="1" applyAlignment="1">
      <alignment vertical="center"/>
    </xf>
    <xf numFmtId="0" fontId="3" fillId="3" borderId="0" xfId="0" applyFont="1" applyFill="1" applyAlignment="1">
      <alignment vertical="center"/>
    </xf>
    <xf numFmtId="0" fontId="3" fillId="3" borderId="0" xfId="0" applyFont="1" applyFill="1" applyAlignment="1">
      <alignment vertical="center" shrinkToFit="1"/>
    </xf>
    <xf numFmtId="0" fontId="16" fillId="3" borderId="0" xfId="0" applyFont="1" applyFill="1" applyAlignment="1">
      <alignment vertical="center"/>
    </xf>
    <xf numFmtId="0" fontId="16" fillId="3" borderId="29" xfId="0" applyFont="1" applyFill="1" applyBorder="1" applyAlignment="1">
      <alignment horizontal="center" vertical="center"/>
    </xf>
    <xf numFmtId="0" fontId="16" fillId="3" borderId="30" xfId="0" applyFont="1" applyFill="1" applyBorder="1" applyAlignment="1">
      <alignment horizontal="center" vertical="center"/>
    </xf>
    <xf numFmtId="0" fontId="16" fillId="3" borderId="31" xfId="0" applyFont="1" applyFill="1" applyBorder="1" applyAlignment="1">
      <alignment horizontal="center" vertical="center"/>
    </xf>
    <xf numFmtId="0" fontId="16" fillId="3" borderId="32" xfId="0" applyFont="1" applyFill="1" applyBorder="1" applyAlignment="1">
      <alignment horizontal="center" vertical="center"/>
    </xf>
    <xf numFmtId="0" fontId="16" fillId="3" borderId="33" xfId="0" applyFont="1" applyFill="1" applyBorder="1" applyAlignment="1">
      <alignment horizontal="center" vertical="center"/>
    </xf>
    <xf numFmtId="0" fontId="16" fillId="3" borderId="0" xfId="0" applyFont="1" applyFill="1" applyAlignment="1">
      <alignment vertical="top"/>
    </xf>
    <xf numFmtId="0" fontId="9" fillId="3" borderId="19" xfId="0" applyFont="1" applyFill="1" applyBorder="1" applyAlignment="1">
      <alignment horizontal="center" vertical="center"/>
    </xf>
    <xf numFmtId="0" fontId="9" fillId="3" borderId="19" xfId="0" applyFont="1" applyFill="1" applyBorder="1" applyAlignment="1">
      <alignment vertical="center"/>
    </xf>
    <xf numFmtId="178" fontId="8" fillId="4" borderId="34" xfId="0" applyNumberFormat="1" applyFont="1" applyFill="1" applyBorder="1" applyAlignment="1" applyProtection="1">
      <alignment vertical="center"/>
      <protection locked="0"/>
    </xf>
    <xf numFmtId="178" fontId="8" fillId="4" borderId="35" xfId="0" applyNumberFormat="1" applyFont="1" applyFill="1" applyBorder="1" applyAlignment="1" applyProtection="1">
      <alignment vertical="center"/>
      <protection locked="0"/>
    </xf>
    <xf numFmtId="178" fontId="8" fillId="4" borderId="36" xfId="0" applyNumberFormat="1" applyFont="1" applyFill="1" applyBorder="1" applyAlignment="1" applyProtection="1">
      <alignment vertical="center"/>
      <protection locked="0"/>
    </xf>
    <xf numFmtId="178" fontId="8" fillId="4" borderId="37" xfId="0" applyNumberFormat="1" applyFont="1" applyFill="1" applyBorder="1" applyAlignment="1" applyProtection="1">
      <alignment vertical="center"/>
      <protection locked="0"/>
    </xf>
    <xf numFmtId="178" fontId="8" fillId="4" borderId="38" xfId="0" applyNumberFormat="1" applyFont="1" applyFill="1" applyBorder="1" applyAlignment="1" applyProtection="1">
      <alignment vertical="center"/>
      <protection locked="0"/>
    </xf>
    <xf numFmtId="179" fontId="8" fillId="4" borderId="39" xfId="0" applyNumberFormat="1" applyFont="1" applyFill="1" applyBorder="1" applyAlignment="1" applyProtection="1">
      <alignment horizontal="right" vertical="center"/>
      <protection locked="0"/>
    </xf>
    <xf numFmtId="179" fontId="8" fillId="4" borderId="40" xfId="0" applyNumberFormat="1" applyFont="1" applyFill="1" applyBorder="1" applyAlignment="1" applyProtection="1">
      <alignment horizontal="right" vertical="center"/>
      <protection locked="0"/>
    </xf>
    <xf numFmtId="179" fontId="8" fillId="4" borderId="41" xfId="0" applyNumberFormat="1" applyFont="1" applyFill="1" applyBorder="1" applyAlignment="1" applyProtection="1">
      <alignment horizontal="right" vertical="center"/>
      <protection locked="0"/>
    </xf>
    <xf numFmtId="179" fontId="8" fillId="4" borderId="42" xfId="0" applyNumberFormat="1" applyFont="1" applyFill="1" applyBorder="1" applyAlignment="1" applyProtection="1">
      <alignment horizontal="right" vertical="center"/>
      <protection locked="0"/>
    </xf>
    <xf numFmtId="179" fontId="8" fillId="4" borderId="43" xfId="0" applyNumberFormat="1" applyFont="1" applyFill="1" applyBorder="1" applyAlignment="1" applyProtection="1">
      <alignment horizontal="right" vertical="center"/>
      <protection locked="0"/>
    </xf>
    <xf numFmtId="178" fontId="8" fillId="4" borderId="0" xfId="0" applyNumberFormat="1" applyFont="1" applyFill="1" applyAlignment="1" applyProtection="1">
      <alignment vertical="center"/>
      <protection locked="0"/>
    </xf>
    <xf numFmtId="179" fontId="8" fillId="4" borderId="44" xfId="0" applyNumberFormat="1" applyFont="1" applyFill="1" applyBorder="1" applyAlignment="1" applyProtection="1">
      <alignment horizontal="right" vertical="center"/>
      <protection locked="0"/>
    </xf>
    <xf numFmtId="179" fontId="8" fillId="4" borderId="45" xfId="0" applyNumberFormat="1" applyFont="1" applyFill="1" applyBorder="1" applyAlignment="1" applyProtection="1">
      <alignment horizontal="right" vertical="center"/>
      <protection locked="0"/>
    </xf>
    <xf numFmtId="0" fontId="9" fillId="4" borderId="38" xfId="0" applyFont="1" applyFill="1" applyBorder="1" applyAlignment="1">
      <alignment horizontal="left" vertical="center"/>
    </xf>
    <xf numFmtId="0" fontId="15" fillId="4" borderId="20" xfId="0" applyFont="1" applyFill="1" applyBorder="1" applyAlignment="1">
      <alignment horizontal="left" vertical="center"/>
    </xf>
    <xf numFmtId="178" fontId="8" fillId="4" borderId="11" xfId="0" applyNumberFormat="1" applyFont="1" applyFill="1" applyBorder="1" applyAlignment="1" applyProtection="1">
      <alignment vertical="center"/>
      <protection locked="0"/>
    </xf>
    <xf numFmtId="178" fontId="8" fillId="4" borderId="46" xfId="0" applyNumberFormat="1" applyFont="1" applyFill="1" applyBorder="1" applyAlignment="1" applyProtection="1">
      <alignment vertical="center"/>
      <protection locked="0"/>
    </xf>
    <xf numFmtId="178" fontId="8" fillId="4" borderId="13" xfId="0" applyNumberFormat="1" applyFont="1" applyFill="1" applyBorder="1" applyAlignment="1" applyProtection="1">
      <alignment vertical="center"/>
      <protection locked="0"/>
    </xf>
    <xf numFmtId="179" fontId="8" fillId="4" borderId="47" xfId="0" applyNumberFormat="1" applyFont="1" applyFill="1" applyBorder="1" applyAlignment="1" applyProtection="1">
      <alignment horizontal="right" vertical="center"/>
      <protection locked="0"/>
    </xf>
    <xf numFmtId="179" fontId="8" fillId="4" borderId="48" xfId="0" applyNumberFormat="1" applyFont="1" applyFill="1" applyBorder="1" applyAlignment="1" applyProtection="1">
      <alignment horizontal="right" vertical="center"/>
      <protection locked="0"/>
    </xf>
    <xf numFmtId="178" fontId="8" fillId="4" borderId="49" xfId="0" applyNumberFormat="1" applyFont="1" applyFill="1" applyBorder="1" applyAlignment="1" applyProtection="1">
      <alignment vertical="center"/>
      <protection locked="0"/>
    </xf>
    <xf numFmtId="179" fontId="8" fillId="4" borderId="14" xfId="0" applyNumberFormat="1" applyFont="1" applyFill="1" applyBorder="1" applyAlignment="1">
      <alignment horizontal="right" vertical="center"/>
    </xf>
    <xf numFmtId="179" fontId="8" fillId="4" borderId="26" xfId="0" applyNumberFormat="1" applyFont="1" applyFill="1" applyBorder="1" applyAlignment="1">
      <alignment horizontal="right" vertical="center"/>
    </xf>
    <xf numFmtId="178" fontId="8" fillId="4" borderId="50" xfId="0" applyNumberFormat="1" applyFont="1" applyFill="1" applyBorder="1" applyAlignment="1" applyProtection="1">
      <alignment vertical="center"/>
      <protection locked="0"/>
    </xf>
    <xf numFmtId="179" fontId="8" fillId="4" borderId="51" xfId="0" applyNumberFormat="1" applyFont="1" applyFill="1" applyBorder="1" applyAlignment="1" applyProtection="1">
      <alignment horizontal="right" vertical="center"/>
      <protection locked="0"/>
    </xf>
    <xf numFmtId="0" fontId="0" fillId="3" borderId="0" xfId="0" applyFill="1" applyAlignment="1">
      <alignment horizontal="center" vertical="center"/>
    </xf>
    <xf numFmtId="0" fontId="9" fillId="3" borderId="0" xfId="0" applyFont="1" applyFill="1" applyAlignment="1">
      <alignment horizontal="left" vertical="center"/>
    </xf>
    <xf numFmtId="0" fontId="15" fillId="3" borderId="0" xfId="0" applyFont="1" applyFill="1" applyAlignment="1">
      <alignment vertical="center"/>
    </xf>
    <xf numFmtId="0" fontId="15" fillId="3" borderId="0" xfId="0" applyFont="1" applyFill="1" applyAlignment="1">
      <alignment vertical="center" shrinkToFit="1"/>
    </xf>
    <xf numFmtId="0" fontId="9" fillId="3" borderId="0" xfId="0" applyFont="1" applyFill="1" applyAlignment="1">
      <alignment horizontal="center" vertical="center"/>
    </xf>
    <xf numFmtId="0" fontId="9" fillId="3" borderId="52" xfId="0" applyFont="1" applyFill="1" applyBorder="1" applyAlignment="1">
      <alignment vertical="center"/>
    </xf>
    <xf numFmtId="0" fontId="15" fillId="3" borderId="0" xfId="0" applyFont="1" applyFill="1" applyAlignment="1">
      <alignment horizontal="center" vertical="center"/>
    </xf>
    <xf numFmtId="0" fontId="15" fillId="3" borderId="0" xfId="0" applyFont="1" applyFill="1" applyAlignment="1">
      <alignment horizontal="center" vertical="center" shrinkToFit="1"/>
    </xf>
    <xf numFmtId="0" fontId="16" fillId="3" borderId="0" xfId="0" applyFont="1" applyFill="1" applyAlignment="1">
      <alignment vertical="center" wrapText="1"/>
    </xf>
    <xf numFmtId="0" fontId="15" fillId="2" borderId="16" xfId="0" applyFont="1" applyFill="1" applyBorder="1" applyAlignment="1">
      <alignment horizontal="right" vertical="center"/>
    </xf>
    <xf numFmtId="0" fontId="9" fillId="3" borderId="53" xfId="0" applyFont="1" applyFill="1" applyBorder="1" applyAlignment="1">
      <alignment horizontal="center" vertical="center" shrinkToFit="1"/>
    </xf>
    <xf numFmtId="0" fontId="9" fillId="3" borderId="54" xfId="0" applyFont="1" applyFill="1" applyBorder="1" applyAlignment="1">
      <alignment horizontal="center" vertical="center" shrinkToFit="1"/>
    </xf>
    <xf numFmtId="0" fontId="11" fillId="3" borderId="0" xfId="0" applyFont="1" applyFill="1" applyAlignment="1">
      <alignment vertical="center"/>
    </xf>
    <xf numFmtId="0" fontId="0" fillId="3" borderId="0" xfId="0" applyFill="1" applyAlignment="1">
      <alignment vertical="center" wrapText="1"/>
    </xf>
    <xf numFmtId="0" fontId="37" fillId="3" borderId="0" xfId="0" applyFont="1" applyFill="1" applyAlignment="1">
      <alignment vertical="center"/>
    </xf>
    <xf numFmtId="0" fontId="0" fillId="3" borderId="0" xfId="0" applyFill="1" applyAlignment="1">
      <alignment horizontal="left" vertical="center"/>
    </xf>
    <xf numFmtId="0" fontId="9" fillId="3" borderId="52" xfId="0" applyFont="1" applyFill="1" applyBorder="1" applyAlignment="1">
      <alignment horizontal="left" vertical="center"/>
    </xf>
    <xf numFmtId="0" fontId="0" fillId="0" borderId="0" xfId="0" applyAlignment="1">
      <alignment horizontal="left" vertical="center"/>
    </xf>
    <xf numFmtId="0" fontId="9" fillId="6" borderId="38" xfId="0" applyFont="1" applyFill="1" applyBorder="1" applyAlignment="1">
      <alignment horizontal="center" vertical="center"/>
    </xf>
    <xf numFmtId="0" fontId="9" fillId="6" borderId="35" xfId="0" applyFont="1" applyFill="1" applyBorder="1" applyAlignment="1">
      <alignment horizontal="center" vertical="center"/>
    </xf>
    <xf numFmtId="0" fontId="9" fillId="6" borderId="5" xfId="0" applyFont="1" applyFill="1" applyBorder="1" applyAlignment="1">
      <alignment horizontal="center" vertical="center"/>
    </xf>
    <xf numFmtId="0" fontId="15" fillId="6" borderId="16" xfId="0" applyFont="1" applyFill="1" applyBorder="1" applyAlignment="1">
      <alignment horizontal="center" vertical="center" wrapText="1"/>
    </xf>
    <xf numFmtId="0" fontId="15" fillId="6" borderId="55" xfId="0" applyFont="1" applyFill="1" applyBorder="1" applyAlignment="1">
      <alignment horizontal="center" vertical="center" wrapText="1"/>
    </xf>
    <xf numFmtId="0" fontId="28" fillId="6" borderId="8" xfId="0" applyFont="1" applyFill="1" applyBorder="1" applyAlignment="1">
      <alignment horizontal="center" vertical="center"/>
    </xf>
    <xf numFmtId="0" fontId="0" fillId="3" borderId="0" xfId="0" applyFill="1" applyAlignment="1">
      <alignment horizontal="left" vertical="center" wrapText="1"/>
    </xf>
    <xf numFmtId="0" fontId="9" fillId="3" borderId="56" xfId="0" applyFont="1" applyFill="1" applyBorder="1" applyAlignment="1">
      <alignment horizontal="center" vertical="center"/>
    </xf>
    <xf numFmtId="0" fontId="26" fillId="3" borderId="0" xfId="0" applyFont="1" applyFill="1" applyAlignment="1">
      <alignment vertical="center"/>
    </xf>
    <xf numFmtId="0" fontId="3" fillId="3" borderId="0" xfId="0" applyFont="1" applyFill="1"/>
    <xf numFmtId="0" fontId="3" fillId="3" borderId="0" xfId="0" applyFont="1" applyFill="1" applyAlignment="1">
      <alignment vertical="top"/>
    </xf>
    <xf numFmtId="0" fontId="11" fillId="3" borderId="0" xfId="0" applyFont="1" applyFill="1" applyAlignment="1">
      <alignment horizontal="left" vertical="center"/>
    </xf>
    <xf numFmtId="0" fontId="9" fillId="6" borderId="15" xfId="0" applyFont="1" applyFill="1" applyBorder="1" applyAlignment="1">
      <alignment horizontal="center" vertical="center"/>
    </xf>
    <xf numFmtId="0" fontId="0" fillId="3" borderId="0" xfId="0" applyFill="1" applyAlignment="1">
      <alignment horizontal="center" vertical="center" shrinkToFit="1"/>
    </xf>
    <xf numFmtId="0" fontId="3" fillId="7" borderId="58" xfId="0" applyFont="1" applyFill="1" applyBorder="1" applyAlignment="1">
      <alignment horizontal="right" vertical="center"/>
    </xf>
    <xf numFmtId="0" fontId="3" fillId="3" borderId="0" xfId="0" applyFont="1" applyFill="1" applyAlignment="1">
      <alignment horizontal="center" vertical="center"/>
    </xf>
    <xf numFmtId="0" fontId="0" fillId="3" borderId="0" xfId="0" applyFill="1" applyAlignment="1">
      <alignment horizontal="right" vertical="center"/>
    </xf>
    <xf numFmtId="0" fontId="16" fillId="3" borderId="59" xfId="0" applyFont="1" applyFill="1" applyBorder="1" applyAlignment="1">
      <alignment horizontal="center" vertical="center"/>
    </xf>
    <xf numFmtId="0" fontId="9" fillId="3" borderId="28" xfId="0" applyFont="1" applyFill="1" applyBorder="1" applyAlignment="1">
      <alignment vertical="center"/>
    </xf>
    <xf numFmtId="0" fontId="4" fillId="3" borderId="60" xfId="0" applyFont="1" applyFill="1" applyBorder="1" applyAlignment="1">
      <alignment vertical="center"/>
    </xf>
    <xf numFmtId="0" fontId="15" fillId="6" borderId="15" xfId="0" applyFont="1" applyFill="1" applyBorder="1" applyAlignment="1">
      <alignment horizontal="center" vertical="center" wrapText="1"/>
    </xf>
    <xf numFmtId="0" fontId="19" fillId="6" borderId="50" xfId="0" applyFont="1" applyFill="1" applyBorder="1" applyAlignment="1">
      <alignment horizontal="center" vertical="center"/>
    </xf>
    <xf numFmtId="0" fontId="15" fillId="6" borderId="13" xfId="0" applyFont="1" applyFill="1" applyBorder="1" applyAlignment="1">
      <alignment horizontal="center" vertical="center" wrapText="1"/>
    </xf>
    <xf numFmtId="0" fontId="19" fillId="6" borderId="61" xfId="0" applyFont="1" applyFill="1" applyBorder="1" applyAlignment="1">
      <alignment horizontal="center" vertical="center"/>
    </xf>
    <xf numFmtId="0" fontId="16" fillId="3" borderId="24" xfId="0" applyFont="1" applyFill="1" applyBorder="1" applyAlignment="1">
      <alignment vertical="center"/>
    </xf>
    <xf numFmtId="0" fontId="16" fillId="3" borderId="6" xfId="0" applyFont="1" applyFill="1" applyBorder="1" applyAlignment="1">
      <alignment vertical="center"/>
    </xf>
    <xf numFmtId="0" fontId="16" fillId="3" borderId="21" xfId="0" applyFont="1" applyFill="1" applyBorder="1" applyAlignment="1">
      <alignment vertical="center"/>
    </xf>
    <xf numFmtId="0" fontId="9" fillId="6" borderId="58" xfId="0" applyFont="1" applyFill="1" applyBorder="1" applyAlignment="1">
      <alignment horizontal="center" vertical="center"/>
    </xf>
    <xf numFmtId="0" fontId="36" fillId="3" borderId="0" xfId="0" applyFont="1" applyFill="1" applyAlignment="1">
      <alignment horizontal="right"/>
    </xf>
    <xf numFmtId="181" fontId="0" fillId="7" borderId="58" xfId="0" applyNumberFormat="1" applyFill="1" applyBorder="1" applyAlignment="1">
      <alignment horizontal="right" vertical="center"/>
    </xf>
    <xf numFmtId="0" fontId="38" fillId="3" borderId="0" xfId="0" applyFont="1" applyFill="1" applyAlignment="1">
      <alignment horizontal="right" vertical="top"/>
    </xf>
    <xf numFmtId="0" fontId="0" fillId="3" borderId="0" xfId="0" applyFill="1" applyAlignment="1">
      <alignment vertical="top"/>
    </xf>
    <xf numFmtId="0" fontId="17" fillId="3" borderId="0" xfId="0" applyFont="1" applyFill="1" applyAlignment="1">
      <alignment horizontal="left" vertical="top"/>
    </xf>
    <xf numFmtId="0" fontId="18" fillId="3" borderId="0" xfId="0" applyFont="1" applyFill="1" applyAlignment="1">
      <alignment vertical="top"/>
    </xf>
    <xf numFmtId="0" fontId="17" fillId="3" borderId="0" xfId="0" applyFont="1" applyFill="1" applyAlignment="1">
      <alignment vertical="top"/>
    </xf>
    <xf numFmtId="0" fontId="0" fillId="3" borderId="0" xfId="0" applyFill="1" applyAlignment="1">
      <alignment horizontal="center" vertical="top"/>
    </xf>
    <xf numFmtId="0" fontId="9" fillId="3" borderId="52" xfId="0" applyFont="1" applyFill="1" applyBorder="1" applyAlignment="1">
      <alignment vertical="top"/>
    </xf>
    <xf numFmtId="0" fontId="0" fillId="0" borderId="0" xfId="0" applyAlignment="1">
      <alignment vertical="top"/>
    </xf>
    <xf numFmtId="0" fontId="8" fillId="3" borderId="15" xfId="0" applyFont="1" applyFill="1" applyBorder="1" applyAlignment="1">
      <alignment horizontal="left" vertical="center"/>
    </xf>
    <xf numFmtId="0" fontId="8" fillId="3" borderId="53" xfId="0" applyFont="1" applyFill="1" applyBorder="1" applyAlignment="1">
      <alignment horizontal="center" vertical="center"/>
    </xf>
    <xf numFmtId="0" fontId="32" fillId="3" borderId="0" xfId="0" applyFont="1" applyFill="1" applyAlignment="1">
      <alignment vertical="center"/>
    </xf>
    <xf numFmtId="0" fontId="8" fillId="3" borderId="0" xfId="0" applyFont="1" applyFill="1" applyAlignment="1">
      <alignment vertical="center"/>
    </xf>
    <xf numFmtId="0" fontId="8" fillId="3" borderId="5" xfId="0" applyFont="1" applyFill="1" applyBorder="1" applyAlignment="1">
      <alignment horizontal="left" vertical="center"/>
    </xf>
    <xf numFmtId="0" fontId="8" fillId="3" borderId="34" xfId="0" applyFont="1" applyFill="1" applyBorder="1" applyAlignment="1">
      <alignment horizontal="center" vertical="center"/>
    </xf>
    <xf numFmtId="0" fontId="32" fillId="0" borderId="0" xfId="0" applyFont="1" applyAlignment="1">
      <alignment vertical="center"/>
    </xf>
    <xf numFmtId="0" fontId="8" fillId="3" borderId="0" xfId="0" applyFont="1" applyFill="1" applyAlignment="1">
      <alignment horizontal="center" vertical="center"/>
    </xf>
    <xf numFmtId="0" fontId="9" fillId="3" borderId="0" xfId="0" applyFont="1" applyFill="1" applyAlignment="1">
      <alignment horizontal="right" vertical="center"/>
    </xf>
    <xf numFmtId="0" fontId="9" fillId="3" borderId="15" xfId="0" applyFont="1" applyFill="1" applyBorder="1" applyAlignment="1">
      <alignment vertical="center"/>
    </xf>
    <xf numFmtId="0" fontId="9" fillId="3" borderId="35" xfId="0" applyFont="1" applyFill="1" applyBorder="1" applyAlignment="1">
      <alignment horizontal="center" vertical="center"/>
    </xf>
    <xf numFmtId="0" fontId="9" fillId="3" borderId="0" xfId="0" applyFont="1" applyFill="1" applyAlignment="1">
      <alignment vertical="top"/>
    </xf>
    <xf numFmtId="0" fontId="9" fillId="3" borderId="0" xfId="0" applyFont="1" applyFill="1"/>
    <xf numFmtId="0" fontId="11" fillId="3" borderId="0" xfId="0" applyFont="1" applyFill="1"/>
    <xf numFmtId="0" fontId="41" fillId="3" borderId="0" xfId="0" applyFont="1" applyFill="1" applyAlignment="1">
      <alignment vertical="center"/>
    </xf>
    <xf numFmtId="0" fontId="7" fillId="2" borderId="24" xfId="0" applyFont="1" applyFill="1" applyBorder="1" applyAlignment="1" applyProtection="1">
      <alignment vertical="top"/>
      <protection locked="0"/>
    </xf>
    <xf numFmtId="0" fontId="35" fillId="0" borderId="0" xfId="0" applyFont="1" applyAlignment="1">
      <alignment vertical="center"/>
    </xf>
    <xf numFmtId="0" fontId="16" fillId="3" borderId="0" xfId="0" applyFont="1" applyFill="1" applyAlignment="1">
      <alignment horizontal="right" vertical="center"/>
    </xf>
    <xf numFmtId="0" fontId="11" fillId="3" borderId="0" xfId="0" applyFont="1" applyFill="1" applyAlignment="1">
      <alignment horizontal="left" vertical="top" wrapText="1"/>
    </xf>
    <xf numFmtId="0" fontId="0" fillId="3" borderId="0" xfId="0" applyFill="1" applyAlignment="1">
      <alignment vertical="center" shrinkToFit="1"/>
    </xf>
    <xf numFmtId="0" fontId="0" fillId="0" borderId="0" xfId="0" applyAlignment="1">
      <alignment vertical="center" shrinkToFit="1"/>
    </xf>
    <xf numFmtId="0" fontId="0" fillId="3" borderId="0" xfId="0" applyFill="1" applyAlignment="1">
      <alignment shrinkToFit="1"/>
    </xf>
    <xf numFmtId="182" fontId="0" fillId="9" borderId="90" xfId="0" applyNumberFormat="1" applyFill="1" applyBorder="1" applyAlignment="1" applyProtection="1">
      <alignment horizontal="center" vertical="center" wrapText="1"/>
      <protection locked="0"/>
    </xf>
    <xf numFmtId="182" fontId="0" fillId="9" borderId="91" xfId="0" applyNumberFormat="1" applyFill="1" applyBorder="1" applyAlignment="1" applyProtection="1">
      <alignment horizontal="center" vertical="center" wrapText="1"/>
      <protection locked="0"/>
    </xf>
    <xf numFmtId="182" fontId="0" fillId="9" borderId="93" xfId="0" applyNumberFormat="1" applyFill="1" applyBorder="1" applyAlignment="1" applyProtection="1">
      <alignment horizontal="center" vertical="center" wrapText="1"/>
      <protection locked="0"/>
    </xf>
    <xf numFmtId="0" fontId="26" fillId="3" borderId="0" xfId="0" applyFont="1" applyFill="1" applyAlignment="1">
      <alignment vertical="top"/>
    </xf>
    <xf numFmtId="0" fontId="0" fillId="3" borderId="0" xfId="0" applyFill="1" applyAlignment="1">
      <alignment vertical="top" shrinkToFit="1"/>
    </xf>
    <xf numFmtId="0" fontId="0" fillId="0" borderId="0" xfId="0" applyAlignment="1">
      <alignment vertical="top" shrinkToFit="1"/>
    </xf>
    <xf numFmtId="0" fontId="42" fillId="13" borderId="56" xfId="0" applyFont="1" applyFill="1" applyBorder="1" applyAlignment="1">
      <alignment horizontal="center" vertical="center"/>
    </xf>
    <xf numFmtId="0" fontId="0" fillId="10" borderId="84" xfId="0" applyFill="1" applyBorder="1" applyAlignment="1">
      <alignment horizontal="center" shrinkToFit="1"/>
    </xf>
    <xf numFmtId="0" fontId="36" fillId="0" borderId="0" xfId="0" applyFont="1" applyAlignment="1">
      <alignment vertical="center"/>
    </xf>
    <xf numFmtId="0" fontId="11" fillId="7" borderId="28" xfId="0" applyFont="1" applyFill="1" applyBorder="1" applyAlignment="1">
      <alignment vertical="center"/>
    </xf>
    <xf numFmtId="0" fontId="11" fillId="7" borderId="118" xfId="0" applyFont="1" applyFill="1" applyBorder="1" applyAlignment="1">
      <alignment vertical="center"/>
    </xf>
    <xf numFmtId="0" fontId="11" fillId="7" borderId="120" xfId="0" applyFont="1" applyFill="1" applyBorder="1" applyAlignment="1">
      <alignment vertical="center"/>
    </xf>
    <xf numFmtId="0" fontId="11" fillId="7" borderId="122" xfId="0" applyFont="1" applyFill="1" applyBorder="1" applyAlignment="1">
      <alignment vertical="center"/>
    </xf>
    <xf numFmtId="0" fontId="11" fillId="7" borderId="24" xfId="0" applyFont="1" applyFill="1" applyBorder="1" applyAlignment="1">
      <alignment vertical="center"/>
    </xf>
    <xf numFmtId="0" fontId="11" fillId="7" borderId="6" xfId="0" applyFont="1" applyFill="1" applyBorder="1" applyAlignment="1">
      <alignment vertical="center"/>
    </xf>
    <xf numFmtId="0" fontId="11" fillId="7" borderId="21" xfId="0" applyFont="1" applyFill="1" applyBorder="1" applyAlignment="1">
      <alignment vertical="center"/>
    </xf>
    <xf numFmtId="0" fontId="11" fillId="7" borderId="15" xfId="0" applyFont="1" applyFill="1" applyBorder="1" applyAlignment="1">
      <alignment vertical="center"/>
    </xf>
    <xf numFmtId="0" fontId="11" fillId="7" borderId="0" xfId="0" applyFont="1" applyFill="1" applyAlignment="1">
      <alignment vertical="center"/>
    </xf>
    <xf numFmtId="0" fontId="11" fillId="7" borderId="5" xfId="0" applyFont="1" applyFill="1" applyBorder="1" applyAlignment="1">
      <alignment vertical="center"/>
    </xf>
    <xf numFmtId="0" fontId="11" fillId="7" borderId="16" xfId="0" applyFont="1" applyFill="1" applyBorder="1" applyAlignment="1">
      <alignment vertical="center"/>
    </xf>
    <xf numFmtId="0" fontId="11" fillId="7" borderId="23" xfId="0" applyFont="1" applyFill="1" applyBorder="1" applyAlignment="1">
      <alignment vertical="center"/>
    </xf>
    <xf numFmtId="0" fontId="11" fillId="7" borderId="117" xfId="0" applyFont="1" applyFill="1" applyBorder="1" applyAlignment="1">
      <alignment vertical="center"/>
    </xf>
    <xf numFmtId="0" fontId="11" fillId="7" borderId="119" xfId="0" applyFont="1" applyFill="1" applyBorder="1" applyAlignment="1">
      <alignment vertical="center"/>
    </xf>
    <xf numFmtId="0" fontId="3" fillId="0" borderId="117" xfId="0" applyFont="1" applyBorder="1" applyAlignment="1">
      <alignment vertical="center"/>
    </xf>
    <xf numFmtId="0" fontId="3" fillId="7" borderId="117" xfId="0" applyFont="1" applyFill="1" applyBorder="1" applyAlignment="1">
      <alignment vertical="center"/>
    </xf>
    <xf numFmtId="0" fontId="3" fillId="7" borderId="117" xfId="0" applyFont="1" applyFill="1" applyBorder="1" applyAlignment="1">
      <alignment vertical="center" shrinkToFit="1"/>
    </xf>
    <xf numFmtId="0" fontId="11" fillId="7" borderId="121" xfId="0" applyFont="1" applyFill="1" applyBorder="1" applyAlignment="1">
      <alignment vertical="center"/>
    </xf>
    <xf numFmtId="0" fontId="3" fillId="7" borderId="87" xfId="0" applyFont="1" applyFill="1" applyBorder="1" applyAlignment="1">
      <alignment vertical="center"/>
    </xf>
    <xf numFmtId="0" fontId="3" fillId="7" borderId="88" xfId="0" applyFont="1" applyFill="1" applyBorder="1" applyAlignment="1">
      <alignment vertical="center"/>
    </xf>
    <xf numFmtId="0" fontId="3" fillId="7" borderId="119" xfId="0" applyFont="1" applyFill="1" applyBorder="1" applyAlignment="1">
      <alignment vertical="center"/>
    </xf>
    <xf numFmtId="0" fontId="3" fillId="7" borderId="119" xfId="0" applyFont="1" applyFill="1" applyBorder="1" applyAlignment="1">
      <alignment vertical="center" shrinkToFit="1"/>
    </xf>
    <xf numFmtId="0" fontId="3" fillId="0" borderId="119" xfId="0" applyFont="1" applyBorder="1" applyAlignment="1">
      <alignment vertical="center"/>
    </xf>
    <xf numFmtId="0" fontId="3" fillId="7" borderId="89" xfId="0" applyFont="1" applyFill="1" applyBorder="1" applyAlignment="1">
      <alignment vertical="center"/>
    </xf>
    <xf numFmtId="0" fontId="3" fillId="7" borderId="121" xfId="0" applyFont="1" applyFill="1" applyBorder="1" applyAlignment="1">
      <alignment vertical="center"/>
    </xf>
    <xf numFmtId="0" fontId="3" fillId="7" borderId="121" xfId="0" applyFont="1" applyFill="1" applyBorder="1" applyAlignment="1">
      <alignment vertical="center" shrinkToFit="1"/>
    </xf>
    <xf numFmtId="0" fontId="3" fillId="0" borderId="121" xfId="0" applyFont="1" applyBorder="1" applyAlignment="1">
      <alignment vertical="center"/>
    </xf>
    <xf numFmtId="0" fontId="16" fillId="3" borderId="0" xfId="0" applyFont="1" applyFill="1" applyAlignment="1">
      <alignment vertical="center" shrinkToFit="1"/>
    </xf>
    <xf numFmtId="0" fontId="16" fillId="3" borderId="0" xfId="0" applyFont="1" applyFill="1" applyAlignment="1">
      <alignment vertical="top" wrapText="1"/>
    </xf>
    <xf numFmtId="0" fontId="47" fillId="15" borderId="0" xfId="0" applyFont="1" applyFill="1" applyAlignment="1">
      <alignment horizontal="center" vertical="center"/>
    </xf>
    <xf numFmtId="0" fontId="16" fillId="3" borderId="0" xfId="0" applyFont="1" applyFill="1" applyAlignment="1">
      <alignment horizontal="center" vertical="center"/>
    </xf>
    <xf numFmtId="0" fontId="9" fillId="6" borderId="16" xfId="0" applyFont="1" applyFill="1" applyBorder="1" applyAlignment="1">
      <alignment horizontal="center" vertical="center"/>
    </xf>
    <xf numFmtId="0" fontId="9" fillId="6" borderId="23" xfId="0" applyFont="1" applyFill="1" applyBorder="1" applyAlignment="1">
      <alignment horizontal="center" vertical="center"/>
    </xf>
    <xf numFmtId="0" fontId="39" fillId="7" borderId="73" xfId="0" applyFont="1" applyFill="1" applyBorder="1" applyAlignment="1" applyProtection="1">
      <alignment horizontal="center" vertical="center"/>
      <protection locked="0"/>
    </xf>
    <xf numFmtId="0" fontId="39" fillId="7" borderId="74" xfId="0" applyFont="1" applyFill="1" applyBorder="1" applyAlignment="1" applyProtection="1">
      <alignment horizontal="center" vertical="center"/>
      <protection locked="0"/>
    </xf>
    <xf numFmtId="0" fontId="39" fillId="7" borderId="75" xfId="0" applyFont="1" applyFill="1" applyBorder="1" applyAlignment="1" applyProtection="1">
      <alignment horizontal="center" vertical="center"/>
      <protection locked="0"/>
    </xf>
    <xf numFmtId="0" fontId="39" fillId="7" borderId="76" xfId="0" applyFont="1" applyFill="1" applyBorder="1" applyAlignment="1" applyProtection="1">
      <alignment horizontal="center" vertical="center"/>
      <protection locked="0"/>
    </xf>
    <xf numFmtId="0" fontId="39" fillId="7" borderId="77" xfId="0" applyFont="1" applyFill="1" applyBorder="1" applyAlignment="1" applyProtection="1">
      <alignment horizontal="center" vertical="center"/>
      <protection locked="0"/>
    </xf>
    <xf numFmtId="0" fontId="39" fillId="7" borderId="81" xfId="0" applyFont="1" applyFill="1" applyBorder="1" applyAlignment="1" applyProtection="1">
      <alignment horizontal="center" vertical="center"/>
      <protection locked="0"/>
    </xf>
    <xf numFmtId="181" fontId="47" fillId="15" borderId="0" xfId="0" applyNumberFormat="1" applyFont="1" applyFill="1" applyAlignment="1">
      <alignment horizontal="center" vertical="center"/>
    </xf>
    <xf numFmtId="178" fontId="47" fillId="15" borderId="0" xfId="0" applyNumberFormat="1" applyFont="1" applyFill="1" applyAlignment="1">
      <alignment horizontal="center" vertical="center"/>
    </xf>
    <xf numFmtId="9" fontId="3" fillId="8" borderId="58" xfId="3" applyFont="1" applyFill="1" applyBorder="1" applyAlignment="1">
      <alignment horizontal="right" vertical="center"/>
    </xf>
    <xf numFmtId="182" fontId="47" fillId="15" borderId="0" xfId="0" applyNumberFormat="1" applyFont="1" applyFill="1" applyAlignment="1">
      <alignment horizontal="center" vertical="center"/>
    </xf>
    <xf numFmtId="0" fontId="0" fillId="15" borderId="0" xfId="0" applyFill="1" applyAlignment="1">
      <alignment vertical="center"/>
    </xf>
    <xf numFmtId="0" fontId="0" fillId="15" borderId="0" xfId="0" applyFill="1" applyAlignment="1">
      <alignment horizontal="center" vertical="center" shrinkToFit="1"/>
    </xf>
    <xf numFmtId="0" fontId="0" fillId="15" borderId="0" xfId="0" applyFill="1" applyAlignment="1">
      <alignment horizontal="center" vertical="center"/>
    </xf>
    <xf numFmtId="0" fontId="9" fillId="15" borderId="0" xfId="0" applyFont="1" applyFill="1" applyAlignment="1">
      <alignment vertical="center"/>
    </xf>
    <xf numFmtId="182" fontId="0" fillId="9" borderId="140" xfId="0" applyNumberFormat="1" applyFill="1" applyBorder="1" applyAlignment="1" applyProtection="1">
      <alignment horizontal="center" vertical="center" wrapText="1"/>
      <protection locked="0"/>
    </xf>
    <xf numFmtId="182" fontId="0" fillId="9" borderId="141" xfId="0" applyNumberFormat="1" applyFill="1" applyBorder="1" applyAlignment="1" applyProtection="1">
      <alignment horizontal="center" vertical="center" wrapText="1"/>
      <protection locked="0"/>
    </xf>
    <xf numFmtId="182" fontId="0" fillId="9" borderId="142" xfId="0" applyNumberFormat="1" applyFill="1" applyBorder="1" applyAlignment="1" applyProtection="1">
      <alignment horizontal="center" vertical="center" wrapText="1"/>
      <protection locked="0"/>
    </xf>
    <xf numFmtId="0" fontId="0" fillId="7" borderId="58" xfId="0" applyFill="1" applyBorder="1" applyAlignment="1" applyProtection="1">
      <alignment vertical="center" wrapText="1"/>
      <protection locked="0"/>
    </xf>
    <xf numFmtId="176" fontId="47" fillId="15" borderId="0" xfId="0" applyNumberFormat="1" applyFont="1" applyFill="1" applyAlignment="1">
      <alignment horizontal="center" vertical="center"/>
    </xf>
    <xf numFmtId="180" fontId="47" fillId="15" borderId="0" xfId="0" applyNumberFormat="1" applyFont="1" applyFill="1" applyAlignment="1">
      <alignment horizontal="center" vertical="center"/>
    </xf>
    <xf numFmtId="0" fontId="8" fillId="3" borderId="0" xfId="0" applyFont="1" applyFill="1" applyAlignment="1">
      <alignment horizontal="right" vertical="center"/>
    </xf>
    <xf numFmtId="0" fontId="47" fillId="15" borderId="0" xfId="0" applyFont="1" applyFill="1" applyAlignment="1">
      <alignment horizontal="left" vertical="center"/>
    </xf>
    <xf numFmtId="49" fontId="47" fillId="15" borderId="0" xfId="0" applyNumberFormat="1" applyFont="1" applyFill="1" applyAlignment="1">
      <alignment horizontal="center" vertical="center"/>
    </xf>
    <xf numFmtId="0" fontId="10" fillId="3" borderId="0" xfId="0" applyFont="1" applyFill="1" applyAlignment="1">
      <alignment vertical="center" shrinkToFit="1"/>
    </xf>
    <xf numFmtId="0" fontId="15" fillId="6" borderId="46" xfId="0" applyFont="1" applyFill="1" applyBorder="1" applyAlignment="1">
      <alignment horizontal="center" vertical="center" wrapText="1"/>
    </xf>
    <xf numFmtId="0" fontId="20" fillId="6" borderId="46" xfId="0" applyFont="1" applyFill="1" applyBorder="1" applyAlignment="1">
      <alignment horizontal="center" vertical="center" wrapText="1"/>
    </xf>
    <xf numFmtId="0" fontId="15" fillId="6" borderId="5" xfId="0" applyFont="1" applyFill="1" applyBorder="1" applyAlignment="1">
      <alignment horizontal="center" vertical="center" wrapText="1"/>
    </xf>
    <xf numFmtId="0" fontId="9" fillId="6" borderId="22" xfId="0" applyFont="1" applyFill="1" applyBorder="1" applyAlignment="1">
      <alignment horizontal="center" vertical="center"/>
    </xf>
    <xf numFmtId="0" fontId="35" fillId="15" borderId="0" xfId="0" applyFont="1" applyFill="1" applyAlignment="1">
      <alignment vertical="center"/>
    </xf>
    <xf numFmtId="0" fontId="35" fillId="15" borderId="0" xfId="0" applyFont="1" applyFill="1" applyAlignment="1">
      <alignment horizontal="center" vertical="center" shrinkToFit="1"/>
    </xf>
    <xf numFmtId="0" fontId="49" fillId="15" borderId="0" xfId="0" applyFont="1" applyFill="1" applyAlignment="1">
      <alignment vertical="center"/>
    </xf>
    <xf numFmtId="0" fontId="35" fillId="15" borderId="126" xfId="0" applyFont="1" applyFill="1" applyBorder="1" applyAlignment="1">
      <alignment vertical="center" shrinkToFit="1"/>
    </xf>
    <xf numFmtId="0" fontId="35" fillId="15" borderId="126" xfId="0" applyFont="1" applyFill="1" applyBorder="1" applyAlignment="1">
      <alignment vertical="center"/>
    </xf>
    <xf numFmtId="178" fontId="35" fillId="15" borderId="126" xfId="0" applyNumberFormat="1" applyFont="1" applyFill="1" applyBorder="1" applyAlignment="1">
      <alignment vertical="center"/>
    </xf>
    <xf numFmtId="0" fontId="47" fillId="15" borderId="0" xfId="0" applyFont="1" applyFill="1" applyAlignment="1">
      <alignment vertical="center"/>
    </xf>
    <xf numFmtId="0" fontId="16" fillId="7" borderId="118" xfId="0" applyFont="1" applyFill="1" applyBorder="1" applyAlignment="1">
      <alignment vertical="center"/>
    </xf>
    <xf numFmtId="0" fontId="16" fillId="7" borderId="120" xfId="0" applyFont="1" applyFill="1" applyBorder="1" applyAlignment="1">
      <alignment vertical="center"/>
    </xf>
    <xf numFmtId="0" fontId="16" fillId="7" borderId="122" xfId="0" applyFont="1" applyFill="1" applyBorder="1" applyAlignment="1">
      <alignment vertical="center"/>
    </xf>
    <xf numFmtId="0" fontId="0" fillId="7" borderId="118" xfId="0" applyFill="1" applyBorder="1" applyAlignment="1">
      <alignment vertical="center"/>
    </xf>
    <xf numFmtId="0" fontId="0" fillId="7" borderId="120" xfId="0" applyFill="1" applyBorder="1" applyAlignment="1">
      <alignment vertical="center"/>
    </xf>
    <xf numFmtId="0" fontId="0" fillId="7" borderId="122" xfId="0" applyFill="1" applyBorder="1" applyAlignment="1">
      <alignment vertical="center"/>
    </xf>
    <xf numFmtId="0" fontId="52" fillId="10" borderId="86" xfId="0" applyFont="1" applyFill="1" applyBorder="1" applyAlignment="1">
      <alignment horizontal="center" shrinkToFit="1"/>
    </xf>
    <xf numFmtId="0" fontId="35" fillId="15" borderId="0" xfId="0" applyFont="1" applyFill="1" applyAlignment="1">
      <alignment horizontal="center"/>
    </xf>
    <xf numFmtId="0" fontId="16" fillId="3" borderId="0" xfId="0" applyFont="1" applyFill="1"/>
    <xf numFmtId="0" fontId="16" fillId="3" borderId="5" xfId="0" applyFont="1" applyFill="1" applyBorder="1" applyAlignment="1">
      <alignment vertical="center"/>
    </xf>
    <xf numFmtId="0" fontId="16" fillId="3" borderId="0" xfId="0" applyFont="1" applyFill="1" applyAlignment="1">
      <alignment horizontal="left" vertical="center"/>
    </xf>
    <xf numFmtId="0" fontId="23" fillId="3" borderId="109" xfId="0" applyFont="1" applyFill="1" applyBorder="1" applyAlignment="1">
      <alignment horizontal="center" shrinkToFit="1"/>
    </xf>
    <xf numFmtId="0" fontId="9" fillId="3" borderId="15" xfId="0" applyFont="1" applyFill="1" applyBorder="1" applyAlignment="1">
      <alignment horizontal="center" vertical="center"/>
    </xf>
    <xf numFmtId="0" fontId="9" fillId="3" borderId="5" xfId="0" applyFont="1" applyFill="1" applyBorder="1" applyAlignment="1">
      <alignment horizontal="center" vertical="center"/>
    </xf>
    <xf numFmtId="0" fontId="0" fillId="3" borderId="15" xfId="0" applyFill="1" applyBorder="1" applyAlignment="1">
      <alignment vertical="center" wrapText="1"/>
    </xf>
    <xf numFmtId="0" fontId="11" fillId="7" borderId="60" xfId="0" applyFont="1" applyFill="1" applyBorder="1" applyAlignment="1">
      <alignment horizontal="center" vertical="center"/>
    </xf>
    <xf numFmtId="0" fontId="11" fillId="7" borderId="62" xfId="0" applyFont="1" applyFill="1" applyBorder="1" applyAlignment="1">
      <alignment horizontal="center" vertical="center"/>
    </xf>
    <xf numFmtId="0" fontId="42" fillId="13" borderId="56" xfId="2" applyFont="1" applyFill="1" applyBorder="1" applyAlignment="1">
      <alignment horizontal="center" vertical="center"/>
    </xf>
    <xf numFmtId="0" fontId="59" fillId="16" borderId="0" xfId="4" applyFill="1" applyAlignment="1">
      <alignment horizontal="center"/>
    </xf>
    <xf numFmtId="0" fontId="59" fillId="0" borderId="0" xfId="4" applyAlignment="1">
      <alignment horizontal="right" wrapText="1"/>
    </xf>
    <xf numFmtId="0" fontId="60" fillId="0" borderId="0" xfId="0" applyFont="1" applyAlignment="1">
      <alignment vertical="center"/>
    </xf>
    <xf numFmtId="0" fontId="61" fillId="0" borderId="0" xfId="0" applyFont="1" applyAlignment="1">
      <alignment vertical="center"/>
    </xf>
    <xf numFmtId="0" fontId="62" fillId="13" borderId="56" xfId="0" applyFont="1" applyFill="1" applyBorder="1" applyAlignment="1">
      <alignment horizontal="center" vertical="center"/>
    </xf>
    <xf numFmtId="0" fontId="63" fillId="3" borderId="0" xfId="0" applyFont="1" applyFill="1"/>
    <xf numFmtId="0" fontId="63" fillId="0" borderId="0" xfId="0" applyFont="1"/>
    <xf numFmtId="0" fontId="67" fillId="3" borderId="0" xfId="0" applyFont="1" applyFill="1" applyAlignment="1">
      <alignment horizontal="left"/>
    </xf>
    <xf numFmtId="0" fontId="63" fillId="3" borderId="0" xfId="0" applyFont="1" applyFill="1" applyAlignment="1">
      <alignment horizontal="center"/>
    </xf>
    <xf numFmtId="0" fontId="63" fillId="3" borderId="24" xfId="0" applyFont="1" applyFill="1" applyBorder="1"/>
    <xf numFmtId="0" fontId="63" fillId="3" borderId="6" xfId="0" applyFont="1" applyFill="1" applyBorder="1"/>
    <xf numFmtId="0" fontId="63" fillId="3" borderId="21" xfId="0" applyFont="1" applyFill="1" applyBorder="1"/>
    <xf numFmtId="0" fontId="63" fillId="3" borderId="15" xfId="0" applyFont="1" applyFill="1" applyBorder="1"/>
    <xf numFmtId="0" fontId="63" fillId="3" borderId="5" xfId="0" applyFont="1" applyFill="1" applyBorder="1"/>
    <xf numFmtId="0" fontId="63" fillId="3" borderId="16" xfId="0" applyFont="1" applyFill="1" applyBorder="1"/>
    <xf numFmtId="0" fontId="63" fillId="3" borderId="28" xfId="0" applyFont="1" applyFill="1" applyBorder="1"/>
    <xf numFmtId="0" fontId="63" fillId="3" borderId="23" xfId="0" applyFont="1" applyFill="1" applyBorder="1"/>
    <xf numFmtId="0" fontId="11" fillId="3" borderId="0" xfId="0" applyFont="1" applyFill="1" applyAlignment="1">
      <alignment vertical="top"/>
    </xf>
    <xf numFmtId="0" fontId="14" fillId="7" borderId="117" xfId="0" applyFont="1" applyFill="1" applyBorder="1" applyAlignment="1">
      <alignment vertical="center"/>
    </xf>
    <xf numFmtId="0" fontId="14" fillId="7" borderId="119" xfId="0" applyFont="1" applyFill="1" applyBorder="1" applyAlignment="1">
      <alignment vertical="center"/>
    </xf>
    <xf numFmtId="0" fontId="14" fillId="7" borderId="121" xfId="0" applyFont="1" applyFill="1" applyBorder="1" applyAlignment="1">
      <alignment vertical="center"/>
    </xf>
    <xf numFmtId="0" fontId="16" fillId="3" borderId="0" xfId="0" applyFont="1" applyFill="1" applyAlignment="1">
      <alignment vertical="top" wrapText="1" shrinkToFit="1"/>
    </xf>
    <xf numFmtId="10" fontId="47" fillId="15" borderId="0" xfId="3" applyNumberFormat="1" applyFont="1" applyFill="1" applyAlignment="1">
      <alignment horizontal="center" vertical="center"/>
    </xf>
    <xf numFmtId="0" fontId="0" fillId="0" borderId="0" xfId="0" applyAlignment="1">
      <alignment horizontal="center"/>
    </xf>
    <xf numFmtId="0" fontId="59" fillId="19" borderId="56" xfId="4" applyFill="1" applyBorder="1" applyAlignment="1">
      <alignment horizontal="center"/>
    </xf>
    <xf numFmtId="0" fontId="59" fillId="0" borderId="56" xfId="4" applyBorder="1" applyAlignment="1">
      <alignment horizontal="right" wrapText="1"/>
    </xf>
    <xf numFmtId="0" fontId="59" fillId="0" borderId="56" xfId="4" applyBorder="1" applyAlignment="1">
      <alignment wrapText="1"/>
    </xf>
    <xf numFmtId="0" fontId="74" fillId="15" borderId="0" xfId="0" applyFont="1" applyFill="1" applyAlignment="1">
      <alignment horizontal="center" vertical="center"/>
    </xf>
    <xf numFmtId="0" fontId="47" fillId="15" borderId="0" xfId="0" applyFont="1" applyFill="1" applyAlignment="1">
      <alignment horizontal="right" vertical="center"/>
    </xf>
    <xf numFmtId="177" fontId="35" fillId="0" borderId="0" xfId="0" applyNumberFormat="1" applyFont="1" applyAlignment="1">
      <alignment vertical="center"/>
    </xf>
    <xf numFmtId="0" fontId="35" fillId="0" borderId="0" xfId="0" applyFont="1" applyAlignment="1">
      <alignment horizontal="left" vertical="center"/>
    </xf>
    <xf numFmtId="0" fontId="42" fillId="13" borderId="56" xfId="2" applyFont="1" applyFill="1" applyBorder="1" applyAlignment="1">
      <alignment horizontal="left" vertical="center"/>
    </xf>
    <xf numFmtId="0" fontId="42" fillId="18" borderId="56" xfId="5" applyFont="1" applyFill="1" applyBorder="1" applyAlignment="1">
      <alignment horizontal="left" vertical="center"/>
    </xf>
    <xf numFmtId="0" fontId="42" fillId="18" borderId="56" xfId="2" applyFont="1" applyFill="1" applyBorder="1" applyAlignment="1">
      <alignment horizontal="left" vertical="center"/>
    </xf>
    <xf numFmtId="0" fontId="42" fillId="17" borderId="56" xfId="2" applyFont="1" applyFill="1" applyBorder="1" applyAlignment="1">
      <alignment horizontal="left" vertical="center"/>
    </xf>
    <xf numFmtId="0" fontId="71" fillId="0" borderId="56" xfId="2" applyFont="1" applyBorder="1" applyAlignment="1">
      <alignment horizontal="left" vertical="center"/>
    </xf>
    <xf numFmtId="38" fontId="71" fillId="14" borderId="56" xfId="6" applyFont="1" applyFill="1" applyBorder="1" applyAlignment="1">
      <alignment horizontal="left" vertical="center"/>
    </xf>
    <xf numFmtId="0" fontId="42" fillId="13" borderId="56" xfId="5" applyFont="1" applyFill="1" applyBorder="1" applyAlignment="1">
      <alignment horizontal="left" vertical="center"/>
    </xf>
    <xf numFmtId="0" fontId="0" fillId="0" borderId="0" xfId="0" applyAlignment="1">
      <alignment horizontal="left"/>
    </xf>
    <xf numFmtId="0" fontId="45" fillId="0" borderId="0" xfId="2" applyAlignment="1">
      <alignment horizontal="left"/>
    </xf>
    <xf numFmtId="0" fontId="45" fillId="0" borderId="0" xfId="2"/>
    <xf numFmtId="38" fontId="0" fillId="0" borderId="0" xfId="16" applyFont="1">
      <alignment vertical="center"/>
    </xf>
    <xf numFmtId="38" fontId="0" fillId="0" borderId="0" xfId="16" applyFont="1" applyAlignment="1"/>
    <xf numFmtId="0" fontId="0" fillId="14" borderId="0" xfId="0" applyFill="1" applyAlignment="1">
      <alignment horizontal="center"/>
    </xf>
    <xf numFmtId="0" fontId="5" fillId="3" borderId="0" xfId="1" applyFill="1" applyBorder="1" applyAlignment="1" applyProtection="1">
      <alignment horizontal="center"/>
    </xf>
    <xf numFmtId="0" fontId="68" fillId="3" borderId="0" xfId="1" applyFont="1" applyFill="1" applyBorder="1" applyAlignment="1" applyProtection="1">
      <alignment horizontal="center"/>
    </xf>
    <xf numFmtId="0" fontId="63" fillId="3" borderId="0" xfId="0" applyFont="1" applyFill="1" applyAlignment="1">
      <alignment horizontal="center"/>
    </xf>
    <xf numFmtId="0" fontId="63" fillId="3" borderId="0" xfId="0" applyFont="1" applyFill="1"/>
    <xf numFmtId="0" fontId="63" fillId="3" borderId="0" xfId="0" applyFont="1" applyFill="1" applyAlignment="1">
      <alignment wrapText="1"/>
    </xf>
    <xf numFmtId="0" fontId="5" fillId="3" borderId="0" xfId="1" applyFill="1" applyAlignment="1" applyProtection="1">
      <alignment horizontal="center" shrinkToFit="1"/>
    </xf>
    <xf numFmtId="0" fontId="68" fillId="3" borderId="0" xfId="1" applyFont="1" applyFill="1" applyAlignment="1" applyProtection="1">
      <alignment horizontal="center" shrinkToFit="1"/>
    </xf>
    <xf numFmtId="0" fontId="66" fillId="3" borderId="0" xfId="0" applyFont="1" applyFill="1" applyAlignment="1">
      <alignment horizontal="left" shrinkToFit="1"/>
    </xf>
    <xf numFmtId="0" fontId="64" fillId="3" borderId="0" xfId="0" applyFont="1" applyFill="1" applyAlignment="1">
      <alignment horizontal="center"/>
    </xf>
    <xf numFmtId="0" fontId="65" fillId="3" borderId="0" xfId="0" applyFont="1" applyFill="1" applyAlignment="1">
      <alignment horizontal="center"/>
    </xf>
    <xf numFmtId="0" fontId="63" fillId="3" borderId="0" xfId="0" applyFont="1" applyFill="1" applyAlignment="1">
      <alignment horizontal="left"/>
    </xf>
    <xf numFmtId="0" fontId="9" fillId="3" borderId="53" xfId="0" applyFont="1" applyFill="1" applyBorder="1" applyAlignment="1">
      <alignment horizontal="center" vertical="center" wrapText="1" shrinkToFit="1"/>
    </xf>
    <xf numFmtId="0" fontId="9" fillId="3" borderId="54" xfId="0" applyFont="1" applyFill="1" applyBorder="1" applyAlignment="1">
      <alignment horizontal="center" vertical="center" shrinkToFit="1"/>
    </xf>
    <xf numFmtId="0" fontId="9" fillId="3" borderId="15" xfId="0" applyFont="1" applyFill="1" applyBorder="1" applyAlignment="1">
      <alignment horizontal="center" vertical="center" shrinkToFit="1"/>
    </xf>
    <xf numFmtId="0" fontId="9" fillId="3" borderId="5" xfId="0" applyFont="1" applyFill="1" applyBorder="1" applyAlignment="1">
      <alignment horizontal="center" vertical="center" shrinkToFit="1"/>
    </xf>
    <xf numFmtId="0" fontId="0" fillId="0" borderId="15" xfId="0" applyBorder="1" applyAlignment="1">
      <alignment vertical="center" shrinkToFit="1"/>
    </xf>
    <xf numFmtId="0" fontId="0" fillId="0" borderId="5" xfId="0" applyBorder="1" applyAlignment="1">
      <alignment vertical="center" shrinkToFit="1"/>
    </xf>
    <xf numFmtId="0" fontId="0" fillId="0" borderId="18" xfId="0" applyBorder="1" applyAlignment="1">
      <alignment vertical="center" shrinkToFit="1"/>
    </xf>
    <xf numFmtId="0" fontId="0" fillId="0" borderId="17" xfId="0" applyBorder="1" applyAlignment="1">
      <alignment vertical="center" shrinkToFit="1"/>
    </xf>
    <xf numFmtId="0" fontId="8" fillId="3" borderId="15" xfId="0" applyFont="1" applyFill="1" applyBorder="1" applyAlignment="1">
      <alignment horizontal="left" vertical="top"/>
    </xf>
    <xf numFmtId="0" fontId="8" fillId="3" borderId="0" xfId="0" applyFont="1" applyFill="1" applyAlignment="1">
      <alignment horizontal="left" vertical="top"/>
    </xf>
    <xf numFmtId="0" fontId="0" fillId="0" borderId="0" xfId="0" applyAlignment="1">
      <alignment vertical="top"/>
    </xf>
    <xf numFmtId="0" fontId="0" fillId="0" borderId="5" xfId="0" applyBorder="1" applyAlignment="1">
      <alignment vertical="top"/>
    </xf>
    <xf numFmtId="0" fontId="0" fillId="0" borderId="15" xfId="0" applyBorder="1" applyAlignment="1">
      <alignment vertical="top"/>
    </xf>
    <xf numFmtId="0" fontId="0" fillId="0" borderId="18" xfId="0" applyBorder="1" applyAlignment="1">
      <alignment vertical="top"/>
    </xf>
    <xf numFmtId="0" fontId="0" fillId="0" borderId="19" xfId="0" applyBorder="1" applyAlignment="1">
      <alignment vertical="top"/>
    </xf>
    <xf numFmtId="0" fontId="0" fillId="0" borderId="17" xfId="0" applyBorder="1" applyAlignment="1">
      <alignment vertical="top"/>
    </xf>
    <xf numFmtId="0" fontId="0" fillId="3" borderId="15" xfId="0" applyFill="1" applyBorder="1" applyAlignment="1">
      <alignment vertical="center" wrapText="1"/>
    </xf>
    <xf numFmtId="0" fontId="0" fillId="0" borderId="0" xfId="0" applyAlignment="1">
      <alignment vertical="center"/>
    </xf>
    <xf numFmtId="0" fontId="0" fillId="0" borderId="5" xfId="0" applyBorder="1" applyAlignment="1">
      <alignment vertical="center"/>
    </xf>
    <xf numFmtId="0" fontId="8" fillId="3" borderId="15" xfId="0" applyFont="1" applyFill="1" applyBorder="1" applyAlignment="1">
      <alignment horizontal="left" vertical="center"/>
    </xf>
    <xf numFmtId="0" fontId="8" fillId="3" borderId="0" xfId="0" applyFont="1" applyFill="1" applyAlignment="1">
      <alignment horizontal="left" vertical="center"/>
    </xf>
    <xf numFmtId="0" fontId="8" fillId="3" borderId="102" xfId="0" applyFont="1" applyFill="1" applyBorder="1" applyAlignment="1">
      <alignment horizontal="left" vertical="center" shrinkToFit="1"/>
    </xf>
    <xf numFmtId="0" fontId="8" fillId="3" borderId="0" xfId="0" applyFont="1" applyFill="1" applyAlignment="1">
      <alignment horizontal="left" vertical="center" shrinkToFit="1"/>
    </xf>
    <xf numFmtId="0" fontId="8" fillId="3" borderId="5" xfId="0" applyFont="1" applyFill="1" applyBorder="1" applyAlignment="1">
      <alignment horizontal="left" vertical="center" shrinkToFit="1"/>
    </xf>
    <xf numFmtId="0" fontId="8" fillId="2" borderId="96" xfId="0" applyFont="1" applyFill="1" applyBorder="1" applyAlignment="1" applyProtection="1">
      <alignment horizontal="center" vertical="center"/>
      <protection locked="0"/>
    </xf>
    <xf numFmtId="0" fontId="8" fillId="2" borderId="97" xfId="0" applyFont="1" applyFill="1" applyBorder="1" applyAlignment="1" applyProtection="1">
      <alignment horizontal="center" vertical="center"/>
      <protection locked="0"/>
    </xf>
    <xf numFmtId="0" fontId="10" fillId="3" borderId="0" xfId="0" applyFont="1" applyFill="1" applyAlignment="1">
      <alignment horizontal="center" vertical="center" shrinkToFit="1"/>
    </xf>
    <xf numFmtId="0" fontId="9" fillId="3" borderId="100" xfId="0" applyFont="1" applyFill="1" applyBorder="1" applyAlignment="1">
      <alignment horizontal="left" vertical="center"/>
    </xf>
    <xf numFmtId="0" fontId="10" fillId="3" borderId="100" xfId="0" applyFont="1" applyFill="1" applyBorder="1" applyAlignment="1">
      <alignment horizontal="left" vertical="center"/>
    </xf>
    <xf numFmtId="0" fontId="11" fillId="3" borderId="100" xfId="0" applyFont="1" applyFill="1" applyBorder="1" applyAlignment="1">
      <alignment horizontal="left" vertical="center"/>
    </xf>
    <xf numFmtId="0" fontId="11" fillId="3" borderId="99" xfId="0" applyFont="1" applyFill="1" applyBorder="1" applyAlignment="1">
      <alignment horizontal="left" vertical="center"/>
    </xf>
    <xf numFmtId="0" fontId="9" fillId="3" borderId="78" xfId="0" applyFont="1" applyFill="1" applyBorder="1" applyAlignment="1">
      <alignment horizontal="center" vertical="center"/>
    </xf>
    <xf numFmtId="0" fontId="9" fillId="3" borderId="57" xfId="0" applyFont="1" applyFill="1" applyBorder="1" applyAlignment="1">
      <alignment horizontal="center" vertical="center"/>
    </xf>
    <xf numFmtId="0" fontId="9" fillId="3" borderId="27" xfId="0" applyFont="1" applyFill="1" applyBorder="1" applyAlignment="1">
      <alignment horizontal="center" vertical="center"/>
    </xf>
    <xf numFmtId="0" fontId="7" fillId="2" borderId="78" xfId="0" applyFont="1" applyFill="1" applyBorder="1" applyAlignment="1" applyProtection="1">
      <alignment vertical="center"/>
      <protection locked="0"/>
    </xf>
    <xf numFmtId="0" fontId="7" fillId="2" borderId="57" xfId="0" applyFont="1" applyFill="1" applyBorder="1" applyAlignment="1" applyProtection="1">
      <alignment vertical="center"/>
      <protection locked="0"/>
    </xf>
    <xf numFmtId="0" fontId="7" fillId="2" borderId="27" xfId="0" applyFont="1" applyFill="1" applyBorder="1" applyAlignment="1" applyProtection="1">
      <alignment vertical="center"/>
      <protection locked="0"/>
    </xf>
    <xf numFmtId="0" fontId="15" fillId="3" borderId="53" xfId="0" applyFont="1" applyFill="1" applyBorder="1" applyAlignment="1">
      <alignment horizontal="center" vertical="center" wrapText="1"/>
    </xf>
    <xf numFmtId="0" fontId="15" fillId="3" borderId="34" xfId="0" applyFont="1" applyFill="1" applyBorder="1" applyAlignment="1">
      <alignment horizontal="center" vertical="center" wrapText="1"/>
    </xf>
    <xf numFmtId="0" fontId="15" fillId="3" borderId="105" xfId="0" applyFont="1" applyFill="1" applyBorder="1" applyAlignment="1">
      <alignment horizontal="center" vertical="center" wrapText="1"/>
    </xf>
    <xf numFmtId="0" fontId="9" fillId="3" borderId="98" xfId="0" applyFont="1" applyFill="1" applyBorder="1" applyAlignment="1">
      <alignment horizontal="center" vertical="center"/>
    </xf>
    <xf numFmtId="0" fontId="9" fillId="3" borderId="99" xfId="0" applyFont="1" applyFill="1" applyBorder="1" applyAlignment="1">
      <alignment horizontal="center" vertical="center"/>
    </xf>
    <xf numFmtId="176" fontId="7" fillId="2" borderId="98" xfId="0" applyNumberFormat="1" applyFont="1" applyFill="1" applyBorder="1" applyAlignment="1" applyProtection="1">
      <alignment vertical="center"/>
      <protection locked="0"/>
    </xf>
    <xf numFmtId="176" fontId="0" fillId="2" borderId="100" xfId="0" applyNumberFormat="1" applyFill="1" applyBorder="1" applyAlignment="1" applyProtection="1">
      <alignment vertical="center"/>
      <protection locked="0"/>
    </xf>
    <xf numFmtId="176" fontId="0" fillId="2" borderId="101" xfId="0" applyNumberFormat="1" applyFill="1" applyBorder="1" applyAlignment="1" applyProtection="1">
      <alignment vertical="center"/>
      <protection locked="0"/>
    </xf>
    <xf numFmtId="0" fontId="9" fillId="3" borderId="0" xfId="0" applyFont="1" applyFill="1" applyAlignment="1">
      <alignment horizontal="left" vertical="center" shrinkToFit="1"/>
    </xf>
    <xf numFmtId="0" fontId="7" fillId="2" borderId="78" xfId="0" applyFont="1" applyFill="1" applyBorder="1" applyAlignment="1" applyProtection="1">
      <alignment horizontal="left" vertical="center"/>
      <protection locked="0"/>
    </xf>
    <xf numFmtId="0" fontId="0" fillId="2" borderId="57" xfId="0" applyFill="1" applyBorder="1" applyAlignment="1" applyProtection="1">
      <alignment vertical="center"/>
      <protection locked="0"/>
    </xf>
    <xf numFmtId="0" fontId="0" fillId="2" borderId="27" xfId="0" applyFill="1" applyBorder="1" applyAlignment="1" applyProtection="1">
      <alignment vertical="center"/>
      <protection locked="0"/>
    </xf>
    <xf numFmtId="0" fontId="15" fillId="3" borderId="53" xfId="0" applyFont="1" applyFill="1" applyBorder="1" applyAlignment="1">
      <alignment horizontal="left" vertical="center" wrapText="1"/>
    </xf>
    <xf numFmtId="0" fontId="15" fillId="3" borderId="34" xfId="0" applyFont="1" applyFill="1" applyBorder="1" applyAlignment="1">
      <alignment horizontal="left" vertical="center" wrapText="1"/>
    </xf>
    <xf numFmtId="0" fontId="15" fillId="3" borderId="105" xfId="0" applyFont="1" applyFill="1" applyBorder="1" applyAlignment="1">
      <alignment horizontal="left" vertical="center" wrapText="1"/>
    </xf>
    <xf numFmtId="0" fontId="15" fillId="3" borderId="16" xfId="0" applyFont="1" applyFill="1" applyBorder="1" applyAlignment="1">
      <alignment horizontal="left" vertical="center" wrapText="1"/>
    </xf>
    <xf numFmtId="0" fontId="15" fillId="3" borderId="28" xfId="0" applyFont="1" applyFill="1" applyBorder="1" applyAlignment="1">
      <alignment horizontal="left" vertical="center" wrapText="1"/>
    </xf>
    <xf numFmtId="0" fontId="15" fillId="3" borderId="106" xfId="0" applyFont="1" applyFill="1" applyBorder="1" applyAlignment="1">
      <alignment horizontal="left" vertical="center" wrapText="1"/>
    </xf>
    <xf numFmtId="0" fontId="15" fillId="2" borderId="50" xfId="0" applyFont="1" applyFill="1" applyBorder="1" applyAlignment="1">
      <alignment horizontal="left" vertical="center" wrapText="1"/>
    </xf>
    <xf numFmtId="0" fontId="15" fillId="2" borderId="34" xfId="0" applyFont="1" applyFill="1" applyBorder="1" applyAlignment="1">
      <alignment horizontal="left" vertical="center" wrapText="1"/>
    </xf>
    <xf numFmtId="0" fontId="15" fillId="2" borderId="54" xfId="0" applyFont="1" applyFill="1" applyBorder="1" applyAlignment="1">
      <alignment horizontal="left" vertical="center" wrapText="1"/>
    </xf>
    <xf numFmtId="0" fontId="15" fillId="2" borderId="61" xfId="0" applyFont="1" applyFill="1" applyBorder="1" applyAlignment="1">
      <alignment horizontal="left" vertical="center" wrapText="1"/>
    </xf>
    <xf numFmtId="0" fontId="15" fillId="2" borderId="28" xfId="0" applyFont="1" applyFill="1" applyBorder="1" applyAlignment="1">
      <alignment horizontal="left" vertical="center" wrapText="1"/>
    </xf>
    <xf numFmtId="0" fontId="15" fillId="2" borderId="23" xfId="0" applyFont="1" applyFill="1" applyBorder="1" applyAlignment="1">
      <alignment horizontal="left" vertical="center" wrapText="1"/>
    </xf>
    <xf numFmtId="0" fontId="7" fillId="3" borderId="0" xfId="0" applyFont="1" applyFill="1" applyAlignment="1">
      <alignment horizontal="center" vertical="center"/>
    </xf>
    <xf numFmtId="0" fontId="7" fillId="2" borderId="78" xfId="0" applyFont="1" applyFill="1" applyBorder="1" applyAlignment="1" applyProtection="1">
      <alignment horizontal="center" vertical="center"/>
      <protection locked="0"/>
    </xf>
    <xf numFmtId="0" fontId="7" fillId="2" borderId="57"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0" fontId="16" fillId="2" borderId="104" xfId="0" applyFont="1" applyFill="1" applyBorder="1" applyAlignment="1" applyProtection="1">
      <alignment horizontal="center" vertical="center"/>
      <protection locked="0"/>
    </xf>
    <xf numFmtId="0" fontId="16" fillId="2" borderId="57" xfId="0" applyFont="1" applyFill="1" applyBorder="1" applyAlignment="1" applyProtection="1">
      <alignment horizontal="center" vertical="center"/>
      <protection locked="0"/>
    </xf>
    <xf numFmtId="0" fontId="16" fillId="2" borderId="27" xfId="0" applyFont="1" applyFill="1" applyBorder="1" applyAlignment="1" applyProtection="1">
      <alignment horizontal="center" vertical="center"/>
      <protection locked="0"/>
    </xf>
    <xf numFmtId="0" fontId="6" fillId="3" borderId="0" xfId="0" applyFont="1" applyFill="1" applyAlignment="1">
      <alignment horizontal="center" vertical="center"/>
    </xf>
    <xf numFmtId="0" fontId="0" fillId="3" borderId="0" xfId="0" applyFill="1" applyAlignment="1">
      <alignment vertical="center"/>
    </xf>
    <xf numFmtId="0" fontId="9" fillId="3" borderId="53"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54" xfId="0" applyFont="1" applyFill="1" applyBorder="1" applyAlignment="1">
      <alignment horizontal="center" vertical="center"/>
    </xf>
    <xf numFmtId="0" fontId="10" fillId="3" borderId="0" xfId="0" applyFont="1" applyFill="1" applyAlignment="1">
      <alignment horizontal="left" vertical="center" wrapText="1"/>
    </xf>
    <xf numFmtId="0" fontId="10" fillId="3" borderId="0" xfId="0" applyFont="1" applyFill="1" applyAlignment="1">
      <alignment vertical="center"/>
    </xf>
    <xf numFmtId="0" fontId="0" fillId="2" borderId="6" xfId="0" applyFill="1" applyBorder="1" applyAlignment="1" applyProtection="1">
      <alignment horizontal="center" vertical="top"/>
      <protection locked="0"/>
    </xf>
    <xf numFmtId="0" fontId="9" fillId="3" borderId="24"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21" xfId="0" applyFont="1" applyFill="1" applyBorder="1" applyAlignment="1">
      <alignment horizontal="center" vertical="center"/>
    </xf>
    <xf numFmtId="0" fontId="9" fillId="3" borderId="18"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17" xfId="0" applyFont="1" applyFill="1" applyBorder="1" applyAlignment="1">
      <alignment horizontal="center" vertical="center"/>
    </xf>
    <xf numFmtId="0" fontId="7" fillId="2" borderId="18" xfId="0" applyFont="1" applyFill="1" applyBorder="1" applyAlignment="1" applyProtection="1">
      <alignment horizontal="left" vertical="top"/>
      <protection locked="0"/>
    </xf>
    <xf numFmtId="0" fontId="7" fillId="2" borderId="19" xfId="0" applyFont="1" applyFill="1" applyBorder="1" applyAlignment="1" applyProtection="1">
      <alignment horizontal="left" vertical="top"/>
      <protection locked="0"/>
    </xf>
    <xf numFmtId="0" fontId="7" fillId="2" borderId="17" xfId="0" applyFont="1" applyFill="1" applyBorder="1" applyAlignment="1" applyProtection="1">
      <alignment horizontal="left" vertical="top"/>
      <protection locked="0"/>
    </xf>
    <xf numFmtId="0" fontId="0" fillId="2" borderId="6" xfId="0" applyFill="1" applyBorder="1" applyAlignment="1" applyProtection="1">
      <alignment horizontal="left" vertical="top"/>
      <protection locked="0"/>
    </xf>
    <xf numFmtId="0" fontId="0" fillId="2" borderId="21" xfId="0" applyFill="1" applyBorder="1" applyAlignment="1" applyProtection="1">
      <alignment horizontal="left" vertical="top"/>
      <protection locked="0"/>
    </xf>
    <xf numFmtId="0" fontId="9" fillId="3" borderId="16" xfId="0" applyFont="1" applyFill="1" applyBorder="1" applyAlignment="1">
      <alignment horizontal="center" vertical="center"/>
    </xf>
    <xf numFmtId="0" fontId="9" fillId="3" borderId="23" xfId="0" applyFont="1" applyFill="1" applyBorder="1" applyAlignment="1">
      <alignment horizontal="center" vertical="center"/>
    </xf>
    <xf numFmtId="0" fontId="9" fillId="3" borderId="16" xfId="0" applyFont="1" applyFill="1" applyBorder="1" applyAlignment="1">
      <alignment vertical="top" wrapText="1"/>
    </xf>
    <xf numFmtId="0" fontId="9" fillId="3" borderId="28" xfId="0" applyFont="1" applyFill="1" applyBorder="1" applyAlignment="1">
      <alignment vertical="top" wrapText="1"/>
    </xf>
    <xf numFmtId="0" fontId="9" fillId="2" borderId="96" xfId="0" applyFont="1" applyFill="1" applyBorder="1" applyAlignment="1" applyProtection="1">
      <alignment horizontal="center" vertical="center"/>
      <protection locked="0"/>
    </xf>
    <xf numFmtId="0" fontId="9" fillId="2" borderId="97" xfId="0" applyFont="1" applyFill="1" applyBorder="1" applyAlignment="1" applyProtection="1">
      <alignment horizontal="center" vertical="center"/>
      <protection locked="0"/>
    </xf>
    <xf numFmtId="0" fontId="9" fillId="3" borderId="15" xfId="0" applyFont="1" applyFill="1" applyBorder="1" applyAlignment="1">
      <alignment horizontal="center" vertical="center"/>
    </xf>
    <xf numFmtId="0" fontId="9" fillId="3" borderId="5" xfId="0" applyFont="1" applyFill="1" applyBorder="1" applyAlignment="1">
      <alignment horizontal="center" vertical="center"/>
    </xf>
    <xf numFmtId="0" fontId="10" fillId="3" borderId="18" xfId="0" applyFont="1" applyFill="1" applyBorder="1" applyAlignment="1">
      <alignment horizontal="left" vertical="center"/>
    </xf>
    <xf numFmtId="0" fontId="10" fillId="3" borderId="19" xfId="0" applyFont="1" applyFill="1" applyBorder="1" applyAlignment="1">
      <alignment horizontal="left" vertical="center"/>
    </xf>
    <xf numFmtId="0" fontId="12" fillId="3" borderId="19" xfId="0" applyFont="1" applyFill="1" applyBorder="1" applyAlignment="1">
      <alignment vertical="center" wrapText="1"/>
    </xf>
    <xf numFmtId="0" fontId="12" fillId="3" borderId="17" xfId="0" applyFont="1" applyFill="1" applyBorder="1" applyAlignment="1">
      <alignment vertical="center" wrapText="1"/>
    </xf>
    <xf numFmtId="0" fontId="13" fillId="3" borderId="15" xfId="0" applyFont="1" applyFill="1" applyBorder="1" applyAlignment="1">
      <alignment vertical="center" wrapText="1"/>
    </xf>
    <xf numFmtId="0" fontId="13" fillId="3" borderId="0" xfId="0" applyFont="1" applyFill="1" applyAlignment="1">
      <alignment vertical="center" wrapText="1"/>
    </xf>
    <xf numFmtId="0" fontId="13" fillId="3" borderId="5" xfId="0" applyFont="1" applyFill="1" applyBorder="1" applyAlignment="1">
      <alignment vertical="center" wrapText="1"/>
    </xf>
    <xf numFmtId="0" fontId="69" fillId="3" borderId="18" xfId="0" applyFont="1" applyFill="1" applyBorder="1" applyAlignment="1">
      <alignment vertical="center" wrapText="1"/>
    </xf>
    <xf numFmtId="0" fontId="69" fillId="3" borderId="19" xfId="0" applyFont="1" applyFill="1" applyBorder="1" applyAlignment="1">
      <alignment vertical="center"/>
    </xf>
    <xf numFmtId="0" fontId="69" fillId="3" borderId="17" xfId="0" applyFont="1" applyFill="1" applyBorder="1" applyAlignment="1">
      <alignment vertical="center"/>
    </xf>
    <xf numFmtId="0" fontId="9" fillId="3" borderId="53" xfId="0" applyFont="1" applyFill="1" applyBorder="1" applyAlignment="1">
      <alignment horizontal="center" vertical="center" shrinkToFit="1"/>
    </xf>
    <xf numFmtId="0" fontId="0" fillId="0" borderId="54" xfId="0" applyBorder="1" applyAlignment="1">
      <alignment horizontal="center" vertical="center" shrinkToFit="1"/>
    </xf>
    <xf numFmtId="0" fontId="0" fillId="0" borderId="15" xfId="0" applyBorder="1" applyAlignment="1">
      <alignment horizontal="center" vertical="center" shrinkToFit="1"/>
    </xf>
    <xf numFmtId="0" fontId="0" fillId="0" borderId="5" xfId="0" applyBorder="1" applyAlignment="1">
      <alignment horizontal="center" vertical="center" shrinkToFit="1"/>
    </xf>
    <xf numFmtId="0" fontId="0" fillId="0" borderId="18" xfId="0" applyBorder="1" applyAlignment="1">
      <alignment horizontal="center" vertical="center" shrinkToFit="1"/>
    </xf>
    <xf numFmtId="0" fontId="0" fillId="0" borderId="17" xfId="0" applyBorder="1" applyAlignment="1">
      <alignment horizontal="center" vertical="center" shrinkToFit="1"/>
    </xf>
    <xf numFmtId="0" fontId="8" fillId="3" borderId="53" xfId="0" applyFont="1" applyFill="1" applyBorder="1" applyAlignment="1">
      <alignment horizontal="left" vertical="center" wrapText="1"/>
    </xf>
    <xf numFmtId="0" fontId="8" fillId="3" borderId="34" xfId="0" applyFont="1" applyFill="1" applyBorder="1" applyAlignment="1">
      <alignment horizontal="left" vertical="center" wrapText="1"/>
    </xf>
    <xf numFmtId="0" fontId="8" fillId="3" borderId="54" xfId="0" applyFont="1" applyFill="1" applyBorder="1" applyAlignment="1">
      <alignment horizontal="left" vertical="center" wrapText="1"/>
    </xf>
    <xf numFmtId="0" fontId="9" fillId="3" borderId="103" xfId="0" applyFont="1" applyFill="1" applyBorder="1" applyAlignment="1">
      <alignment horizontal="center" vertical="center"/>
    </xf>
    <xf numFmtId="49" fontId="9" fillId="2" borderId="104" xfId="0" applyNumberFormat="1" applyFont="1" applyFill="1" applyBorder="1" applyAlignment="1" applyProtection="1">
      <alignment vertical="center"/>
      <protection locked="0"/>
    </xf>
    <xf numFmtId="49" fontId="9" fillId="2" borderId="57" xfId="0" applyNumberFormat="1" applyFont="1" applyFill="1" applyBorder="1" applyAlignment="1" applyProtection="1">
      <alignment vertical="center"/>
      <protection locked="0"/>
    </xf>
    <xf numFmtId="49" fontId="9" fillId="2" borderId="103" xfId="0" applyNumberFormat="1" applyFont="1" applyFill="1" applyBorder="1" applyAlignment="1" applyProtection="1">
      <alignment vertical="center"/>
      <protection locked="0"/>
    </xf>
    <xf numFmtId="0" fontId="9" fillId="3" borderId="104" xfId="0" applyFont="1" applyFill="1" applyBorder="1" applyAlignment="1">
      <alignment horizontal="center" vertical="center"/>
    </xf>
    <xf numFmtId="176" fontId="7" fillId="2" borderId="104" xfId="0" applyNumberFormat="1" applyFont="1" applyFill="1" applyBorder="1" applyAlignment="1" applyProtection="1">
      <alignment horizontal="right" vertical="center"/>
      <protection locked="0"/>
    </xf>
    <xf numFmtId="176" fontId="7" fillId="2" borderId="57" xfId="0" applyNumberFormat="1" applyFont="1" applyFill="1" applyBorder="1" applyAlignment="1" applyProtection="1">
      <alignment horizontal="right" vertical="center"/>
      <protection locked="0"/>
    </xf>
    <xf numFmtId="178" fontId="8" fillId="2" borderId="112" xfId="0" applyNumberFormat="1" applyFont="1" applyFill="1" applyBorder="1" applyAlignment="1" applyProtection="1">
      <alignment horizontal="right" vertical="center"/>
      <protection locked="0"/>
    </xf>
    <xf numFmtId="178" fontId="8" fillId="2" borderId="113" xfId="0" applyNumberFormat="1" applyFont="1" applyFill="1" applyBorder="1" applyAlignment="1" applyProtection="1">
      <alignment horizontal="right" vertical="center"/>
      <protection locked="0"/>
    </xf>
    <xf numFmtId="179" fontId="8" fillId="2" borderId="113" xfId="0" applyNumberFormat="1" applyFont="1" applyFill="1" applyBorder="1" applyAlignment="1" applyProtection="1">
      <alignment horizontal="right" vertical="center"/>
      <protection locked="0"/>
    </xf>
    <xf numFmtId="179" fontId="8" fillId="2" borderId="40" xfId="0" applyNumberFormat="1" applyFont="1" applyFill="1" applyBorder="1" applyAlignment="1" applyProtection="1">
      <alignment horizontal="right" vertical="center"/>
      <protection locked="0"/>
    </xf>
    <xf numFmtId="178" fontId="9" fillId="7" borderId="96" xfId="0" applyNumberFormat="1" applyFont="1" applyFill="1" applyBorder="1" applyAlignment="1">
      <alignment horizontal="right" vertical="center"/>
    </xf>
    <xf numFmtId="178" fontId="9" fillId="7" borderId="97" xfId="0" applyNumberFormat="1" applyFont="1" applyFill="1" applyBorder="1" applyAlignment="1">
      <alignment horizontal="right" vertical="center"/>
    </xf>
    <xf numFmtId="0" fontId="23" fillId="7" borderId="143" xfId="0" applyFont="1" applyFill="1" applyBorder="1" applyAlignment="1">
      <alignment horizontal="center" vertical="top"/>
    </xf>
    <xf numFmtId="0" fontId="23" fillId="7" borderId="109" xfId="0" applyFont="1" applyFill="1" applyBorder="1" applyAlignment="1">
      <alignment horizontal="center" vertical="top"/>
    </xf>
    <xf numFmtId="0" fontId="23" fillId="7" borderId="26" xfId="0" applyFont="1" applyFill="1" applyBorder="1" applyAlignment="1">
      <alignment horizontal="center" vertical="top"/>
    </xf>
    <xf numFmtId="0" fontId="29" fillId="3" borderId="0" xfId="0" applyFont="1" applyFill="1" applyAlignment="1">
      <alignment horizontal="left" vertical="center" wrapText="1"/>
    </xf>
    <xf numFmtId="0" fontId="29" fillId="3" borderId="28" xfId="0" applyFont="1" applyFill="1" applyBorder="1" applyAlignment="1">
      <alignment horizontal="left" vertical="center" wrapText="1"/>
    </xf>
    <xf numFmtId="0" fontId="9" fillId="3" borderId="0" xfId="0" applyFont="1" applyFill="1" applyAlignment="1">
      <alignment horizontal="left" vertical="top" wrapText="1"/>
    </xf>
    <xf numFmtId="0" fontId="9" fillId="6" borderId="60" xfId="0" applyFont="1" applyFill="1" applyBorder="1" applyAlignment="1">
      <alignment horizontal="center" vertical="center"/>
    </xf>
    <xf numFmtId="0" fontId="9" fillId="6" borderId="63" xfId="0" applyFont="1" applyFill="1" applyBorder="1" applyAlignment="1">
      <alignment horizontal="center" vertical="center"/>
    </xf>
    <xf numFmtId="0" fontId="9" fillId="6" borderId="62" xfId="0" applyFont="1" applyFill="1" applyBorder="1" applyAlignment="1">
      <alignment horizontal="center" vertical="center"/>
    </xf>
    <xf numFmtId="0" fontId="9" fillId="6" borderId="24" xfId="0" applyFont="1" applyFill="1" applyBorder="1" applyAlignment="1">
      <alignment horizontal="center" vertical="center"/>
    </xf>
    <xf numFmtId="0" fontId="9" fillId="6" borderId="6" xfId="0" applyFont="1" applyFill="1" applyBorder="1" applyAlignment="1">
      <alignment horizontal="center" vertical="center"/>
    </xf>
    <xf numFmtId="0" fontId="9" fillId="6" borderId="21" xfId="0" applyFont="1" applyFill="1" applyBorder="1" applyAlignment="1">
      <alignment horizontal="center" vertical="center"/>
    </xf>
    <xf numFmtId="0" fontId="9" fillId="6" borderId="16" xfId="0" applyFont="1" applyFill="1" applyBorder="1" applyAlignment="1">
      <alignment horizontal="center" vertical="center"/>
    </xf>
    <xf numFmtId="0" fontId="9" fillId="6" borderId="28" xfId="0" applyFont="1" applyFill="1" applyBorder="1" applyAlignment="1">
      <alignment horizontal="center" vertical="center"/>
    </xf>
    <xf numFmtId="0" fontId="9" fillId="6" borderId="23" xfId="0" applyFont="1" applyFill="1" applyBorder="1" applyAlignment="1">
      <alignment horizontal="center" vertical="center"/>
    </xf>
    <xf numFmtId="0" fontId="9" fillId="6" borderId="15" xfId="0" applyFont="1" applyFill="1" applyBorder="1" applyAlignment="1">
      <alignment horizontal="center" vertical="center"/>
    </xf>
    <xf numFmtId="0" fontId="9" fillId="6" borderId="0" xfId="0" applyFont="1" applyFill="1" applyAlignment="1">
      <alignment horizontal="center" vertical="center"/>
    </xf>
    <xf numFmtId="0" fontId="9" fillId="6" borderId="5" xfId="0" applyFont="1" applyFill="1" applyBorder="1" applyAlignment="1">
      <alignment horizontal="center" vertical="center"/>
    </xf>
    <xf numFmtId="9" fontId="9" fillId="3" borderId="58" xfId="0" applyNumberFormat="1" applyFont="1" applyFill="1" applyBorder="1" applyAlignment="1">
      <alignment horizontal="center" vertical="center"/>
    </xf>
    <xf numFmtId="179" fontId="9" fillId="0" borderId="58" xfId="0" applyNumberFormat="1" applyFont="1" applyBorder="1" applyAlignment="1">
      <alignment horizontal="right" vertical="center"/>
    </xf>
    <xf numFmtId="179" fontId="9" fillId="0" borderId="8" xfId="0" applyNumberFormat="1" applyFont="1" applyBorder="1" applyAlignment="1">
      <alignment horizontal="right" vertical="center"/>
    </xf>
    <xf numFmtId="179" fontId="9" fillId="0" borderId="26" xfId="0" applyNumberFormat="1" applyFont="1" applyBorder="1" applyAlignment="1">
      <alignment horizontal="right" vertical="center"/>
    </xf>
    <xf numFmtId="0" fontId="23" fillId="3" borderId="8" xfId="0" applyFont="1" applyFill="1" applyBorder="1" applyAlignment="1">
      <alignment horizontal="left" vertical="top" wrapText="1"/>
    </xf>
    <xf numFmtId="0" fontId="23" fillId="3" borderId="109" xfId="0" applyFont="1" applyFill="1" applyBorder="1" applyAlignment="1">
      <alignment horizontal="left" vertical="top" wrapText="1"/>
    </xf>
    <xf numFmtId="0" fontId="0" fillId="3" borderId="0" xfId="0" applyFill="1" applyAlignment="1">
      <alignment horizontal="left" vertical="center" wrapText="1"/>
    </xf>
    <xf numFmtId="0" fontId="30" fillId="3" borderId="0" xfId="0" applyFont="1" applyFill="1" applyAlignment="1">
      <alignment horizontal="left" vertical="center" wrapText="1"/>
    </xf>
    <xf numFmtId="0" fontId="0" fillId="3" borderId="0" xfId="0" applyFill="1" applyAlignment="1">
      <alignment horizontal="left" vertical="top" wrapText="1"/>
    </xf>
    <xf numFmtId="0" fontId="0" fillId="3" borderId="114" xfId="0" applyFill="1" applyBorder="1" applyAlignment="1">
      <alignment horizontal="left" vertical="top" wrapText="1"/>
    </xf>
    <xf numFmtId="0" fontId="0" fillId="12" borderId="24" xfId="0" applyFill="1" applyBorder="1" applyAlignment="1">
      <alignment horizontal="center" vertical="center" shrinkToFit="1"/>
    </xf>
    <xf numFmtId="0" fontId="0" fillId="12" borderId="21" xfId="0" applyFill="1" applyBorder="1" applyAlignment="1">
      <alignment horizontal="center" vertical="center" shrinkToFit="1"/>
    </xf>
    <xf numFmtId="0" fontId="0" fillId="12" borderId="15" xfId="0" applyFill="1" applyBorder="1" applyAlignment="1">
      <alignment horizontal="center" vertical="center" shrinkToFit="1"/>
    </xf>
    <xf numFmtId="0" fontId="0" fillId="12" borderId="5" xfId="0" applyFill="1" applyBorder="1" applyAlignment="1">
      <alignment horizontal="center" vertical="center" shrinkToFit="1"/>
    </xf>
    <xf numFmtId="0" fontId="0" fillId="12" borderId="16" xfId="0" applyFill="1" applyBorder="1" applyAlignment="1">
      <alignment horizontal="center" vertical="center" shrinkToFit="1"/>
    </xf>
    <xf numFmtId="0" fontId="0" fillId="12" borderId="23" xfId="0" applyFill="1" applyBorder="1" applyAlignment="1">
      <alignment horizontal="center" vertical="center" shrinkToFit="1"/>
    </xf>
    <xf numFmtId="0" fontId="9" fillId="6" borderId="98" xfId="0" applyFont="1" applyFill="1" applyBorder="1" applyAlignment="1">
      <alignment horizontal="center" vertical="center" wrapText="1"/>
    </xf>
    <xf numFmtId="0" fontId="9" fillId="6" borderId="100" xfId="0" applyFont="1" applyFill="1" applyBorder="1" applyAlignment="1">
      <alignment horizontal="center" vertical="center"/>
    </xf>
    <xf numFmtId="0" fontId="9" fillId="6" borderId="99" xfId="0" applyFont="1" applyFill="1" applyBorder="1" applyAlignment="1">
      <alignment horizontal="center" vertical="center"/>
    </xf>
    <xf numFmtId="0" fontId="28" fillId="6" borderId="109" xfId="0" applyFont="1" applyFill="1" applyBorder="1" applyAlignment="1">
      <alignment horizontal="center" vertical="top" wrapText="1"/>
    </xf>
    <xf numFmtId="0" fontId="28" fillId="6" borderId="26" xfId="0" applyFont="1" applyFill="1" applyBorder="1" applyAlignment="1">
      <alignment horizontal="center" vertical="top" wrapText="1"/>
    </xf>
    <xf numFmtId="0" fontId="28" fillId="2" borderId="24" xfId="0" applyFont="1" applyFill="1" applyBorder="1" applyAlignment="1">
      <alignment horizontal="left" vertical="center" wrapText="1" shrinkToFit="1"/>
    </xf>
    <xf numFmtId="0" fontId="9" fillId="2" borderId="21" xfId="0" applyFont="1" applyFill="1" applyBorder="1" applyAlignment="1">
      <alignment horizontal="left" vertical="center"/>
    </xf>
    <xf numFmtId="0" fontId="10" fillId="3" borderId="50" xfId="0" applyFont="1" applyFill="1" applyBorder="1" applyAlignment="1">
      <alignment horizontal="center" vertical="center" textRotation="255" shrinkToFit="1"/>
    </xf>
    <xf numFmtId="0" fontId="10" fillId="3" borderId="105" xfId="0" applyFont="1" applyFill="1" applyBorder="1" applyAlignment="1">
      <alignment horizontal="center" vertical="center" textRotation="255" shrinkToFit="1"/>
    </xf>
    <xf numFmtId="0" fontId="10" fillId="3" borderId="36" xfId="0" applyFont="1" applyFill="1" applyBorder="1" applyAlignment="1">
      <alignment horizontal="center" vertical="center" textRotation="255" shrinkToFit="1"/>
    </xf>
    <xf numFmtId="0" fontId="10" fillId="3" borderId="124" xfId="0" applyFont="1" applyFill="1" applyBorder="1" applyAlignment="1">
      <alignment horizontal="center" vertical="center" textRotation="255" shrinkToFit="1"/>
    </xf>
    <xf numFmtId="0" fontId="10" fillId="3" borderId="10" xfId="0" applyFont="1" applyFill="1" applyBorder="1" applyAlignment="1">
      <alignment horizontal="center" vertical="center" textRotation="255" shrinkToFit="1"/>
    </xf>
    <xf numFmtId="0" fontId="10" fillId="3" borderId="125" xfId="0" applyFont="1" applyFill="1" applyBorder="1" applyAlignment="1">
      <alignment horizontal="center" vertical="center" textRotation="255" shrinkToFit="1"/>
    </xf>
    <xf numFmtId="0" fontId="0" fillId="3" borderId="0" xfId="0" applyFill="1" applyAlignment="1">
      <alignment horizontal="left" vertical="center"/>
    </xf>
    <xf numFmtId="9" fontId="9" fillId="3" borderId="8" xfId="0" applyNumberFormat="1" applyFont="1" applyFill="1" applyBorder="1" applyAlignment="1">
      <alignment horizontal="center" vertical="center"/>
    </xf>
    <xf numFmtId="9" fontId="9" fillId="3" borderId="109" xfId="0" applyNumberFormat="1" applyFont="1" applyFill="1" applyBorder="1" applyAlignment="1">
      <alignment horizontal="center" vertical="center"/>
    </xf>
    <xf numFmtId="9" fontId="9" fillId="3" borderId="26" xfId="0" applyNumberFormat="1" applyFont="1" applyFill="1" applyBorder="1" applyAlignment="1">
      <alignment horizontal="center" vertical="center"/>
    </xf>
    <xf numFmtId="0" fontId="15" fillId="2" borderId="15" xfId="0" applyFont="1" applyFill="1" applyBorder="1" applyAlignment="1">
      <alignment vertical="center"/>
    </xf>
    <xf numFmtId="0" fontId="15" fillId="2" borderId="0" xfId="0" applyFont="1" applyFill="1" applyAlignment="1">
      <alignment vertical="center"/>
    </xf>
    <xf numFmtId="0" fontId="9" fillId="2" borderId="24" xfId="0" applyFont="1" applyFill="1" applyBorder="1" applyAlignment="1">
      <alignment horizontal="left" vertical="center" shrinkToFit="1"/>
    </xf>
    <xf numFmtId="0" fontId="9" fillId="2" borderId="6" xfId="0" applyFont="1" applyFill="1" applyBorder="1" applyAlignment="1">
      <alignment horizontal="left" vertical="center"/>
    </xf>
    <xf numFmtId="0" fontId="9" fillId="2" borderId="24" xfId="0" applyFont="1" applyFill="1" applyBorder="1" applyAlignment="1">
      <alignment horizontal="left" vertical="center"/>
    </xf>
    <xf numFmtId="0" fontId="20" fillId="2" borderId="16" xfId="0" applyFont="1" applyFill="1" applyBorder="1" applyAlignment="1">
      <alignment vertical="center"/>
    </xf>
    <xf numFmtId="0" fontId="20" fillId="2" borderId="28" xfId="0" applyFont="1" applyFill="1" applyBorder="1" applyAlignment="1">
      <alignment vertical="center"/>
    </xf>
    <xf numFmtId="0" fontId="14" fillId="3" borderId="8" xfId="0" applyFont="1" applyFill="1" applyBorder="1" applyAlignment="1">
      <alignment vertical="top" wrapText="1"/>
    </xf>
    <xf numFmtId="0" fontId="14" fillId="3" borderId="109" xfId="0" applyFont="1" applyFill="1" applyBorder="1" applyAlignment="1">
      <alignment vertical="top"/>
    </xf>
    <xf numFmtId="0" fontId="20" fillId="3" borderId="8" xfId="0" applyFont="1" applyFill="1" applyBorder="1" applyAlignment="1">
      <alignment horizontal="left" vertical="top" wrapText="1" shrinkToFit="1"/>
    </xf>
    <xf numFmtId="0" fontId="21" fillId="3" borderId="109" xfId="0" applyFont="1" applyFill="1" applyBorder="1" applyAlignment="1">
      <alignment horizontal="left" vertical="top" shrinkToFit="1"/>
    </xf>
    <xf numFmtId="0" fontId="21" fillId="3" borderId="26" xfId="0" applyFont="1" applyFill="1" applyBorder="1" applyAlignment="1">
      <alignment horizontal="left" vertical="top" shrinkToFit="1"/>
    </xf>
    <xf numFmtId="0" fontId="9" fillId="4" borderId="115" xfId="0" applyFont="1" applyFill="1" applyBorder="1" applyAlignment="1">
      <alignment horizontal="left" vertical="center"/>
    </xf>
    <xf numFmtId="0" fontId="9" fillId="4" borderId="116" xfId="0" applyFont="1" applyFill="1" applyBorder="1" applyAlignment="1">
      <alignment horizontal="left" vertical="center"/>
    </xf>
    <xf numFmtId="0" fontId="20" fillId="2" borderId="15" xfId="0" applyFont="1" applyFill="1" applyBorder="1" applyAlignment="1">
      <alignment vertical="center"/>
    </xf>
    <xf numFmtId="0" fontId="20" fillId="2" borderId="0" xfId="0" applyFont="1" applyFill="1" applyAlignment="1">
      <alignment vertical="center"/>
    </xf>
    <xf numFmtId="0" fontId="9" fillId="4" borderId="110" xfId="0" applyFont="1" applyFill="1" applyBorder="1" applyAlignment="1">
      <alignment horizontal="left" vertical="center"/>
    </xf>
    <xf numFmtId="0" fontId="9" fillId="4" borderId="111" xfId="0" applyFont="1" applyFill="1" applyBorder="1" applyAlignment="1">
      <alignment horizontal="left" vertical="center"/>
    </xf>
    <xf numFmtId="0" fontId="15" fillId="2" borderId="15" xfId="0" applyFont="1" applyFill="1" applyBorder="1" applyAlignment="1">
      <alignment vertical="center" shrinkToFit="1"/>
    </xf>
    <xf numFmtId="0" fontId="15" fillId="2" borderId="0" xfId="0" applyFont="1" applyFill="1" applyAlignment="1">
      <alignment vertical="center" shrinkToFit="1"/>
    </xf>
    <xf numFmtId="0" fontId="0" fillId="3" borderId="71" xfId="0" applyFill="1" applyBorder="1" applyAlignment="1">
      <alignment horizontal="left" vertical="center"/>
    </xf>
    <xf numFmtId="0" fontId="0" fillId="3" borderId="67" xfId="0" applyFill="1" applyBorder="1" applyAlignment="1">
      <alignment horizontal="left" vertical="center"/>
    </xf>
    <xf numFmtId="0" fontId="0" fillId="11" borderId="107" xfId="0" applyFill="1" applyBorder="1" applyAlignment="1" applyProtection="1">
      <alignment horizontal="left" vertical="center" wrapText="1"/>
      <protection locked="0"/>
    </xf>
    <xf numFmtId="0" fontId="0" fillId="11" borderId="6" xfId="0" applyFill="1" applyBorder="1" applyAlignment="1" applyProtection="1">
      <alignment horizontal="left" vertical="center" wrapText="1"/>
      <protection locked="0"/>
    </xf>
    <xf numFmtId="0" fontId="0" fillId="11" borderId="21" xfId="0" applyFill="1" applyBorder="1" applyAlignment="1" applyProtection="1">
      <alignment horizontal="left" vertical="center" wrapText="1"/>
      <protection locked="0"/>
    </xf>
    <xf numFmtId="0" fontId="0" fillId="11" borderId="108" xfId="0" applyFill="1" applyBorder="1" applyAlignment="1" applyProtection="1">
      <alignment horizontal="left" vertical="center" wrapText="1"/>
      <protection locked="0"/>
    </xf>
    <xf numFmtId="0" fontId="0" fillId="11" borderId="28" xfId="0" applyFill="1" applyBorder="1" applyAlignment="1" applyProtection="1">
      <alignment horizontal="left" vertical="center" wrapText="1"/>
      <protection locked="0"/>
    </xf>
    <xf numFmtId="0" fontId="0" fillId="11" borderId="23" xfId="0" applyFill="1" applyBorder="1" applyAlignment="1" applyProtection="1">
      <alignment horizontal="left" vertical="center" wrapText="1"/>
      <protection locked="0"/>
    </xf>
    <xf numFmtId="0" fontId="0" fillId="9" borderId="123" xfId="0" applyFill="1" applyBorder="1" applyAlignment="1" applyProtection="1">
      <alignment horizontal="left" vertical="center" wrapText="1"/>
      <protection locked="0"/>
    </xf>
    <xf numFmtId="0" fontId="0" fillId="9" borderId="100" xfId="0" applyFill="1" applyBorder="1" applyAlignment="1" applyProtection="1">
      <alignment horizontal="left" vertical="center" wrapText="1"/>
      <protection locked="0"/>
    </xf>
    <xf numFmtId="0" fontId="0" fillId="9" borderId="99" xfId="0" applyFill="1" applyBorder="1" applyAlignment="1" applyProtection="1">
      <alignment horizontal="left" vertical="center" wrapText="1"/>
      <protection locked="0"/>
    </xf>
    <xf numFmtId="0" fontId="0" fillId="9" borderId="92" xfId="0" applyFill="1" applyBorder="1" applyAlignment="1" applyProtection="1">
      <alignment horizontal="left" vertical="center" wrapText="1"/>
      <protection locked="0"/>
    </xf>
    <xf numFmtId="0" fontId="0" fillId="9" borderId="57" xfId="0" applyFill="1" applyBorder="1" applyAlignment="1" applyProtection="1">
      <alignment horizontal="left" vertical="center" wrapText="1"/>
      <protection locked="0"/>
    </xf>
    <xf numFmtId="0" fontId="0" fillId="9" borderId="27" xfId="0" applyFill="1" applyBorder="1" applyAlignment="1" applyProtection="1">
      <alignment horizontal="left" vertical="center" wrapText="1"/>
      <protection locked="0"/>
    </xf>
    <xf numFmtId="0" fontId="9" fillId="3" borderId="109" xfId="0" applyFont="1" applyFill="1" applyBorder="1" applyAlignment="1">
      <alignment horizontal="center" vertical="center"/>
    </xf>
    <xf numFmtId="0" fontId="9" fillId="3" borderId="26" xfId="0" applyFont="1" applyFill="1" applyBorder="1" applyAlignment="1">
      <alignment horizontal="center" vertical="center"/>
    </xf>
    <xf numFmtId="0" fontId="0" fillId="9" borderId="94" xfId="0" applyFill="1" applyBorder="1" applyAlignment="1" applyProtection="1">
      <alignment horizontal="left" vertical="center" wrapText="1"/>
      <protection locked="0"/>
    </xf>
    <xf numFmtId="0" fontId="0" fillId="9" borderId="82" xfId="0" applyFill="1" applyBorder="1" applyAlignment="1" applyProtection="1">
      <alignment horizontal="left" vertical="center" wrapText="1"/>
      <protection locked="0"/>
    </xf>
    <xf numFmtId="0" fontId="0" fillId="9" borderId="95" xfId="0" applyFill="1" applyBorder="1" applyAlignment="1" applyProtection="1">
      <alignment horizontal="left" vertical="center" wrapText="1"/>
      <protection locked="0"/>
    </xf>
    <xf numFmtId="0" fontId="11" fillId="10" borderId="83" xfId="0" applyFont="1" applyFill="1" applyBorder="1" applyAlignment="1">
      <alignment horizontal="center" wrapText="1" shrinkToFit="1"/>
    </xf>
    <xf numFmtId="0" fontId="11" fillId="10" borderId="85" xfId="0" applyFont="1" applyFill="1" applyBorder="1" applyAlignment="1">
      <alignment horizontal="center" wrapText="1" shrinkToFit="1"/>
    </xf>
    <xf numFmtId="0" fontId="16" fillId="10" borderId="84" xfId="0" applyFont="1" applyFill="1" applyBorder="1" applyAlignment="1">
      <alignment horizontal="center" vertical="center" wrapText="1"/>
    </xf>
    <xf numFmtId="0" fontId="16" fillId="10" borderId="86" xfId="0" applyFont="1" applyFill="1" applyBorder="1" applyAlignment="1">
      <alignment horizontal="center" vertical="center" wrapText="1"/>
    </xf>
    <xf numFmtId="0" fontId="0" fillId="10" borderId="84" xfId="0" applyFill="1" applyBorder="1" applyAlignment="1">
      <alignment horizontal="center" vertical="center" wrapText="1"/>
    </xf>
    <xf numFmtId="0" fontId="0" fillId="10" borderId="86" xfId="0" applyFill="1" applyBorder="1" applyAlignment="1">
      <alignment horizontal="center" vertical="center" wrapText="1"/>
    </xf>
    <xf numFmtId="0" fontId="14" fillId="10" borderId="84" xfId="0" applyFont="1" applyFill="1" applyBorder="1" applyAlignment="1">
      <alignment horizontal="center" vertical="center" wrapText="1"/>
    </xf>
    <xf numFmtId="0" fontId="14" fillId="10" borderId="86" xfId="0" applyFont="1" applyFill="1" applyBorder="1" applyAlignment="1">
      <alignment horizontal="center" vertical="center" wrapText="1"/>
    </xf>
    <xf numFmtId="0" fontId="0" fillId="3" borderId="72" xfId="0" applyFill="1" applyBorder="1" applyAlignment="1">
      <alignment horizontal="left" vertical="center"/>
    </xf>
    <xf numFmtId="0" fontId="0" fillId="3" borderId="69" xfId="0" applyFill="1" applyBorder="1" applyAlignment="1">
      <alignment horizontal="left" vertical="center"/>
    </xf>
    <xf numFmtId="0" fontId="20" fillId="2" borderId="15" xfId="0" applyFont="1" applyFill="1" applyBorder="1" applyAlignment="1">
      <alignment vertical="center" shrinkToFit="1"/>
    </xf>
    <xf numFmtId="0" fontId="20" fillId="2" borderId="0" xfId="0" applyFont="1" applyFill="1" applyAlignment="1">
      <alignment vertical="center" shrinkToFit="1"/>
    </xf>
    <xf numFmtId="0" fontId="16" fillId="3" borderId="24" xfId="0" applyFont="1" applyFill="1" applyBorder="1" applyAlignment="1">
      <alignment horizontal="center" vertical="center"/>
    </xf>
    <xf numFmtId="0" fontId="16" fillId="3" borderId="21" xfId="0" applyFont="1" applyFill="1" applyBorder="1" applyAlignment="1">
      <alignment horizontal="center" vertical="center"/>
    </xf>
    <xf numFmtId="0" fontId="16" fillId="3" borderId="16" xfId="0" applyFont="1" applyFill="1" applyBorder="1" applyAlignment="1">
      <alignment horizontal="center" vertical="center"/>
    </xf>
    <xf numFmtId="0" fontId="16" fillId="3" borderId="23" xfId="0" applyFont="1" applyFill="1" applyBorder="1" applyAlignment="1">
      <alignment horizontal="center" vertical="center"/>
    </xf>
    <xf numFmtId="0" fontId="0" fillId="3" borderId="70" xfId="0" applyFill="1" applyBorder="1" applyAlignment="1">
      <alignment horizontal="left" vertical="center"/>
    </xf>
    <xf numFmtId="0" fontId="0" fillId="3" borderId="65" xfId="0" applyFill="1" applyBorder="1" applyAlignment="1">
      <alignment horizontal="left" vertical="center"/>
    </xf>
    <xf numFmtId="0" fontId="0" fillId="3" borderId="71" xfId="0" applyFill="1" applyBorder="1" applyAlignment="1">
      <alignment horizontal="left" vertical="center" shrinkToFit="1"/>
    </xf>
    <xf numFmtId="0" fontId="0" fillId="3" borderId="66" xfId="0" applyFill="1" applyBorder="1" applyAlignment="1">
      <alignment horizontal="left" vertical="center" shrinkToFit="1"/>
    </xf>
    <xf numFmtId="0" fontId="0" fillId="3" borderId="67" xfId="0" applyFill="1" applyBorder="1" applyAlignment="1">
      <alignment horizontal="left" vertical="center" shrinkToFit="1"/>
    </xf>
    <xf numFmtId="0" fontId="11" fillId="3" borderId="6" xfId="0" applyFont="1" applyFill="1" applyBorder="1" applyAlignment="1">
      <alignment horizontal="left" wrapText="1"/>
    </xf>
    <xf numFmtId="0" fontId="0" fillId="3" borderId="88" xfId="0" applyFill="1" applyBorder="1" applyAlignment="1">
      <alignment horizontal="left" vertical="center" shrinkToFit="1"/>
    </xf>
    <xf numFmtId="0" fontId="0" fillId="3" borderId="119" xfId="0" applyFill="1" applyBorder="1" applyAlignment="1">
      <alignment horizontal="left" vertical="center" shrinkToFit="1"/>
    </xf>
    <xf numFmtId="0" fontId="0" fillId="3" borderId="120" xfId="0" applyFill="1" applyBorder="1" applyAlignment="1">
      <alignment horizontal="left" vertical="center" shrinkToFit="1"/>
    </xf>
    <xf numFmtId="0" fontId="0" fillId="3" borderId="89" xfId="0" applyFill="1" applyBorder="1" applyAlignment="1">
      <alignment horizontal="left" vertical="center" shrinkToFit="1"/>
    </xf>
    <xf numFmtId="0" fontId="0" fillId="3" borderId="121" xfId="0" applyFill="1" applyBorder="1" applyAlignment="1">
      <alignment horizontal="left" vertical="center" shrinkToFit="1"/>
    </xf>
    <xf numFmtId="0" fontId="0" fillId="3" borderId="122" xfId="0" applyFill="1" applyBorder="1" applyAlignment="1">
      <alignment horizontal="left" vertical="center" shrinkToFit="1"/>
    </xf>
    <xf numFmtId="0" fontId="0" fillId="3" borderId="72" xfId="0" applyFill="1" applyBorder="1" applyAlignment="1">
      <alignment horizontal="left" vertical="center" shrinkToFit="1"/>
    </xf>
    <xf numFmtId="0" fontId="0" fillId="3" borderId="68" xfId="0" applyFill="1" applyBorder="1" applyAlignment="1">
      <alignment horizontal="left" vertical="center" shrinkToFit="1"/>
    </xf>
    <xf numFmtId="0" fontId="0" fillId="3" borderId="69" xfId="0" applyFill="1" applyBorder="1" applyAlignment="1">
      <alignment horizontal="left" vertical="center" shrinkToFit="1"/>
    </xf>
    <xf numFmtId="0" fontId="0" fillId="3" borderId="70" xfId="0" applyFill="1" applyBorder="1" applyAlignment="1">
      <alignment horizontal="left" vertical="center" shrinkToFit="1"/>
    </xf>
    <xf numFmtId="0" fontId="0" fillId="3" borderId="64" xfId="0" applyFill="1" applyBorder="1" applyAlignment="1">
      <alignment horizontal="left" vertical="center" shrinkToFit="1"/>
    </xf>
    <xf numFmtId="0" fontId="0" fillId="3" borderId="65" xfId="0" applyFill="1" applyBorder="1" applyAlignment="1">
      <alignment horizontal="left" vertical="center" shrinkToFit="1"/>
    </xf>
    <xf numFmtId="0" fontId="0" fillId="3" borderId="87" xfId="0" applyFill="1" applyBorder="1" applyAlignment="1">
      <alignment horizontal="left" vertical="center" shrinkToFit="1"/>
    </xf>
    <xf numFmtId="0" fontId="0" fillId="3" borderId="117" xfId="0" applyFill="1" applyBorder="1" applyAlignment="1">
      <alignment horizontal="left" vertical="center" shrinkToFit="1"/>
    </xf>
    <xf numFmtId="0" fontId="0" fillId="3" borderId="118" xfId="0" applyFill="1" applyBorder="1" applyAlignment="1">
      <alignment horizontal="left" vertical="center" shrinkToFit="1"/>
    </xf>
    <xf numFmtId="0" fontId="55" fillId="3" borderId="16" xfId="0" applyFont="1" applyFill="1" applyBorder="1" applyAlignment="1">
      <alignment horizontal="left" vertical="center" shrinkToFit="1"/>
    </xf>
    <xf numFmtId="0" fontId="55" fillId="3" borderId="28" xfId="0" applyFont="1" applyFill="1" applyBorder="1" applyAlignment="1">
      <alignment horizontal="left" vertical="center" shrinkToFit="1"/>
    </xf>
    <xf numFmtId="0" fontId="55" fillId="3" borderId="23" xfId="0" applyFont="1" applyFill="1" applyBorder="1" applyAlignment="1">
      <alignment horizontal="left" vertical="center" shrinkToFit="1"/>
    </xf>
    <xf numFmtId="0" fontId="11" fillId="11" borderId="80" xfId="0" applyFont="1" applyFill="1" applyBorder="1" applyAlignment="1">
      <alignment horizontal="center" vertical="top"/>
    </xf>
    <xf numFmtId="0" fontId="11" fillId="11" borderId="63" xfId="0" applyFont="1" applyFill="1" applyBorder="1" applyAlignment="1">
      <alignment horizontal="center" vertical="top"/>
    </xf>
    <xf numFmtId="0" fontId="11" fillId="11" borderId="79" xfId="0" applyFont="1" applyFill="1" applyBorder="1" applyAlignment="1">
      <alignment horizontal="center" vertical="top"/>
    </xf>
    <xf numFmtId="0" fontId="11" fillId="11" borderId="62" xfId="0" applyFont="1" applyFill="1" applyBorder="1" applyAlignment="1">
      <alignment horizontal="center" vertical="top"/>
    </xf>
    <xf numFmtId="0" fontId="11" fillId="11" borderId="80" xfId="0" applyFont="1" applyFill="1" applyBorder="1" applyAlignment="1">
      <alignment horizontal="center" vertical="top" wrapText="1"/>
    </xf>
    <xf numFmtId="0" fontId="11" fillId="11" borderId="63" xfId="0" applyFont="1" applyFill="1" applyBorder="1" applyAlignment="1">
      <alignment horizontal="center" vertical="top" wrapText="1"/>
    </xf>
    <xf numFmtId="0" fontId="11" fillId="11" borderId="79" xfId="0" applyFont="1" applyFill="1" applyBorder="1" applyAlignment="1">
      <alignment horizontal="center" vertical="top" wrapText="1"/>
    </xf>
    <xf numFmtId="0" fontId="11" fillId="11" borderId="62" xfId="0" applyFont="1" applyFill="1" applyBorder="1" applyAlignment="1">
      <alignment horizontal="center" vertical="top" wrapText="1"/>
    </xf>
    <xf numFmtId="0" fontId="0" fillId="2" borderId="137" xfId="0" applyFill="1" applyBorder="1" applyAlignment="1">
      <alignment horizontal="center" vertical="center" wrapText="1"/>
    </xf>
    <xf numFmtId="0" fontId="0" fillId="2" borderId="135" xfId="0" applyFill="1" applyBorder="1" applyAlignment="1">
      <alignment horizontal="center" vertical="center" wrapText="1"/>
    </xf>
    <xf numFmtId="0" fontId="0" fillId="2" borderId="136" xfId="0" applyFill="1" applyBorder="1" applyAlignment="1">
      <alignment horizontal="center" vertical="center" wrapText="1"/>
    </xf>
    <xf numFmtId="0" fontId="0" fillId="2" borderId="138" xfId="0" applyFill="1" applyBorder="1" applyAlignment="1">
      <alignment horizontal="center" vertical="center" wrapText="1"/>
    </xf>
    <xf numFmtId="0" fontId="0" fillId="2" borderId="130" xfId="0" applyFill="1" applyBorder="1" applyAlignment="1">
      <alignment horizontal="center" vertical="center" wrapText="1"/>
    </xf>
    <xf numFmtId="0" fontId="0" fillId="2" borderId="128" xfId="0" applyFill="1" applyBorder="1" applyAlignment="1">
      <alignment horizontal="center" vertical="center" wrapText="1"/>
    </xf>
    <xf numFmtId="0" fontId="0" fillId="2" borderId="129" xfId="0" applyFill="1" applyBorder="1" applyAlignment="1">
      <alignment horizontal="center" vertical="center" wrapText="1"/>
    </xf>
    <xf numFmtId="0" fontId="14" fillId="11" borderId="60" xfId="0" applyFont="1" applyFill="1" applyBorder="1" applyAlignment="1">
      <alignment horizontal="center" vertical="top" wrapText="1"/>
    </xf>
    <xf numFmtId="0" fontId="14" fillId="11" borderId="62" xfId="0" applyFont="1" applyFill="1" applyBorder="1" applyAlignment="1">
      <alignment horizontal="center" vertical="top" wrapText="1"/>
    </xf>
    <xf numFmtId="0" fontId="0" fillId="2" borderId="44" xfId="0" applyFill="1" applyBorder="1" applyAlignment="1">
      <alignment horizontal="center" vertical="center" wrapText="1"/>
    </xf>
    <xf numFmtId="0" fontId="11" fillId="7" borderId="60" xfId="0" applyFont="1" applyFill="1" applyBorder="1" applyAlignment="1">
      <alignment horizontal="center" vertical="center"/>
    </xf>
    <xf numFmtId="0" fontId="11" fillId="7" borderId="62" xfId="0" applyFont="1" applyFill="1" applyBorder="1" applyAlignment="1">
      <alignment horizontal="center" vertical="center"/>
    </xf>
    <xf numFmtId="0" fontId="11" fillId="3" borderId="0" xfId="0" applyFont="1" applyFill="1" applyAlignment="1">
      <alignment vertical="center"/>
    </xf>
    <xf numFmtId="0" fontId="0" fillId="2" borderId="96" xfId="0" applyFill="1" applyBorder="1" applyAlignment="1">
      <alignment horizontal="center" vertical="center" wrapText="1"/>
    </xf>
    <xf numFmtId="0" fontId="0" fillId="2" borderId="133" xfId="0" applyFill="1" applyBorder="1" applyAlignment="1">
      <alignment horizontal="center" vertical="center" wrapText="1"/>
    </xf>
    <xf numFmtId="0" fontId="0" fillId="2" borderId="97" xfId="0" applyFill="1" applyBorder="1" applyAlignment="1">
      <alignment horizontal="center" vertical="center" wrapText="1"/>
    </xf>
    <xf numFmtId="0" fontId="0" fillId="7" borderId="121" xfId="0" applyFill="1" applyBorder="1" applyAlignment="1">
      <alignment horizontal="center" vertical="center"/>
    </xf>
    <xf numFmtId="0" fontId="0" fillId="7" borderId="87" xfId="0" applyFill="1" applyBorder="1" applyAlignment="1">
      <alignment horizontal="center" vertical="center"/>
    </xf>
    <xf numFmtId="0" fontId="0" fillId="7" borderId="117" xfId="0" applyFill="1" applyBorder="1" applyAlignment="1">
      <alignment horizontal="center" vertical="center"/>
    </xf>
    <xf numFmtId="0" fontId="0" fillId="2" borderId="134" xfId="0" applyFill="1" applyBorder="1" applyAlignment="1">
      <alignment horizontal="center" vertical="center" wrapText="1"/>
    </xf>
    <xf numFmtId="0" fontId="0" fillId="2" borderId="127" xfId="0" applyFill="1" applyBorder="1" applyAlignment="1">
      <alignment horizontal="center" vertical="center" wrapText="1"/>
    </xf>
    <xf numFmtId="0" fontId="11" fillId="11" borderId="60" xfId="0" applyFont="1" applyFill="1" applyBorder="1" applyAlignment="1">
      <alignment horizontal="center" vertical="top" wrapText="1"/>
    </xf>
    <xf numFmtId="0" fontId="11" fillId="11" borderId="60" xfId="0" applyFont="1" applyFill="1" applyBorder="1" applyAlignment="1">
      <alignment horizontal="center" vertical="top"/>
    </xf>
    <xf numFmtId="0" fontId="0" fillId="2" borderId="132" xfId="0" applyFill="1" applyBorder="1" applyAlignment="1">
      <alignment horizontal="center" vertical="center" wrapText="1"/>
    </xf>
    <xf numFmtId="0" fontId="0" fillId="7" borderId="88" xfId="0" applyFill="1" applyBorder="1" applyAlignment="1">
      <alignment horizontal="center" vertical="center"/>
    </xf>
    <xf numFmtId="0" fontId="0" fillId="7" borderId="119" xfId="0" applyFill="1" applyBorder="1" applyAlignment="1">
      <alignment horizontal="center" vertical="center"/>
    </xf>
    <xf numFmtId="0" fontId="0" fillId="7" borderId="89" xfId="0" applyFill="1" applyBorder="1" applyAlignment="1">
      <alignment horizontal="center" vertical="center"/>
    </xf>
    <xf numFmtId="0" fontId="16" fillId="7" borderId="119" xfId="0" applyFont="1" applyFill="1" applyBorder="1" applyAlignment="1">
      <alignment horizontal="center" vertical="center"/>
    </xf>
    <xf numFmtId="0" fontId="16" fillId="7" borderId="88" xfId="0" applyFont="1" applyFill="1" applyBorder="1" applyAlignment="1">
      <alignment horizontal="left" vertical="center"/>
    </xf>
    <xf numFmtId="0" fontId="16" fillId="7" borderId="119" xfId="0" applyFont="1" applyFill="1" applyBorder="1" applyAlignment="1">
      <alignment horizontal="left" vertical="center"/>
    </xf>
    <xf numFmtId="0" fontId="0" fillId="2" borderId="131" xfId="0" applyFill="1" applyBorder="1" applyAlignment="1">
      <alignment horizontal="center" vertical="center" wrapText="1"/>
    </xf>
    <xf numFmtId="0" fontId="16" fillId="7" borderId="121" xfId="0" applyFont="1" applyFill="1" applyBorder="1" applyAlignment="1">
      <alignment horizontal="left" vertical="center"/>
    </xf>
    <xf numFmtId="0" fontId="16" fillId="7" borderId="121" xfId="0" applyFont="1" applyFill="1" applyBorder="1" applyAlignment="1">
      <alignment horizontal="center" vertical="center"/>
    </xf>
    <xf numFmtId="0" fontId="16" fillId="7" borderId="117" xfId="0" applyFont="1" applyFill="1" applyBorder="1" applyAlignment="1">
      <alignment horizontal="center" vertical="center"/>
    </xf>
    <xf numFmtId="0" fontId="16" fillId="7" borderId="87" xfId="0" applyFont="1" applyFill="1" applyBorder="1" applyAlignment="1">
      <alignment horizontal="left" vertical="center"/>
    </xf>
    <xf numFmtId="0" fontId="16" fillId="7" borderId="117" xfId="0" applyFont="1" applyFill="1" applyBorder="1" applyAlignment="1">
      <alignment horizontal="left" vertical="center"/>
    </xf>
    <xf numFmtId="0" fontId="0" fillId="9" borderId="60" xfId="0" applyFill="1" applyBorder="1" applyAlignment="1">
      <alignment horizontal="left" vertical="top"/>
    </xf>
    <xf numFmtId="0" fontId="0" fillId="9" borderId="63" xfId="0" applyFill="1" applyBorder="1" applyAlignment="1">
      <alignment horizontal="left" vertical="top"/>
    </xf>
    <xf numFmtId="0" fontId="0" fillId="9" borderId="62" xfId="0" applyFill="1" applyBorder="1" applyAlignment="1">
      <alignment horizontal="left" vertical="top"/>
    </xf>
    <xf numFmtId="0" fontId="16" fillId="0" borderId="89" xfId="0" applyFont="1" applyBorder="1" applyAlignment="1">
      <alignment horizontal="left" vertical="center"/>
    </xf>
    <xf numFmtId="0" fontId="16" fillId="0" borderId="121" xfId="0" applyFont="1" applyBorder="1" applyAlignment="1">
      <alignment horizontal="left" vertical="center"/>
    </xf>
    <xf numFmtId="0" fontId="16" fillId="3" borderId="0" xfId="0" applyFont="1" applyFill="1" applyAlignment="1">
      <alignment horizontal="right" vertical="center"/>
    </xf>
    <xf numFmtId="0" fontId="16" fillId="3" borderId="5" xfId="0" applyFont="1" applyFill="1" applyBorder="1" applyAlignment="1">
      <alignment horizontal="right" vertical="center"/>
    </xf>
    <xf numFmtId="0" fontId="16" fillId="7" borderId="60" xfId="0" applyFont="1" applyFill="1" applyBorder="1" applyAlignment="1">
      <alignment horizontal="center" vertical="center"/>
    </xf>
    <xf numFmtId="0" fontId="16" fillId="7" borderId="63" xfId="0" applyFont="1" applyFill="1" applyBorder="1" applyAlignment="1">
      <alignment horizontal="center" vertical="center"/>
    </xf>
    <xf numFmtId="0" fontId="16" fillId="7" borderId="62" xfId="0" applyFont="1" applyFill="1" applyBorder="1" applyAlignment="1">
      <alignment horizontal="center" vertical="center"/>
    </xf>
    <xf numFmtId="0" fontId="58" fillId="3" borderId="0" xfId="0" applyFont="1" applyFill="1" applyAlignment="1">
      <alignment horizontal="left" vertical="center" wrapText="1" shrinkToFit="1"/>
    </xf>
    <xf numFmtId="0" fontId="58" fillId="3" borderId="0" xfId="0" applyFont="1" applyFill="1" applyAlignment="1">
      <alignment horizontal="left" vertical="center" shrinkToFit="1"/>
    </xf>
    <xf numFmtId="0" fontId="24" fillId="7" borderId="98" xfId="0" applyFont="1" applyFill="1" applyBorder="1" applyAlignment="1" applyProtection="1">
      <alignment horizontal="center" vertical="center"/>
      <protection locked="0"/>
    </xf>
    <xf numFmtId="0" fontId="24" fillId="7" borderId="99" xfId="0" applyFont="1" applyFill="1" applyBorder="1" applyAlignment="1" applyProtection="1">
      <alignment horizontal="center" vertical="center"/>
      <protection locked="0"/>
    </xf>
    <xf numFmtId="0" fontId="24" fillId="7" borderId="78" xfId="0" applyFont="1" applyFill="1" applyBorder="1" applyAlignment="1" applyProtection="1">
      <alignment horizontal="center" vertical="center"/>
      <protection locked="0"/>
    </xf>
    <xf numFmtId="0" fontId="24" fillId="7" borderId="27" xfId="0" applyFont="1" applyFill="1" applyBorder="1" applyAlignment="1" applyProtection="1">
      <alignment horizontal="center" vertical="center"/>
      <protection locked="0"/>
    </xf>
    <xf numFmtId="0" fontId="24" fillId="7" borderId="139" xfId="0" applyFont="1" applyFill="1" applyBorder="1" applyAlignment="1" applyProtection="1">
      <alignment horizontal="center" vertical="center"/>
      <protection locked="0"/>
    </xf>
    <xf numFmtId="0" fontId="24" fillId="7" borderId="95" xfId="0" applyFont="1" applyFill="1" applyBorder="1" applyAlignment="1" applyProtection="1">
      <alignment horizontal="center" vertical="center"/>
      <protection locked="0"/>
    </xf>
    <xf numFmtId="0" fontId="16" fillId="3" borderId="0" xfId="0" applyFont="1" applyFill="1" applyAlignment="1">
      <alignment horizontal="left" vertical="center" shrinkToFit="1"/>
    </xf>
    <xf numFmtId="0" fontId="16" fillId="3" borderId="5" xfId="0" applyFont="1" applyFill="1" applyBorder="1" applyAlignment="1">
      <alignment horizontal="left" vertical="center" shrinkToFit="1"/>
    </xf>
    <xf numFmtId="0" fontId="14" fillId="3" borderId="6" xfId="0" applyFont="1" applyFill="1" applyBorder="1" applyAlignment="1">
      <alignment horizontal="left" vertical="center"/>
    </xf>
    <xf numFmtId="0" fontId="16" fillId="3" borderId="0" xfId="0" applyFont="1" applyFill="1" applyAlignment="1">
      <alignment horizontal="left" shrinkToFit="1"/>
    </xf>
    <xf numFmtId="0" fontId="40" fillId="5" borderId="60" xfId="0" applyFont="1" applyFill="1" applyBorder="1" applyAlignment="1">
      <alignment horizontal="center" vertical="center"/>
    </xf>
    <xf numFmtId="0" fontId="40" fillId="5" borderId="62" xfId="0" applyFont="1" applyFill="1" applyBorder="1" applyAlignment="1">
      <alignment horizontal="center" vertical="center"/>
    </xf>
    <xf numFmtId="0" fontId="16" fillId="3" borderId="0" xfId="0" applyFont="1" applyFill="1" applyAlignment="1">
      <alignment horizontal="left" vertical="center"/>
    </xf>
    <xf numFmtId="0" fontId="16" fillId="3" borderId="5" xfId="0" applyFont="1" applyFill="1" applyBorder="1" applyAlignment="1">
      <alignment horizontal="left" vertical="center"/>
    </xf>
    <xf numFmtId="0" fontId="16" fillId="7" borderId="60" xfId="0" applyFont="1" applyFill="1" applyBorder="1" applyAlignment="1">
      <alignment horizontal="left" vertical="center"/>
    </xf>
    <xf numFmtId="0" fontId="16" fillId="7" borderId="63" xfId="0" applyFont="1" applyFill="1" applyBorder="1" applyAlignment="1">
      <alignment horizontal="left" vertical="center"/>
    </xf>
    <xf numFmtId="0" fontId="16" fillId="7" borderId="62" xfId="0" applyFont="1" applyFill="1" applyBorder="1" applyAlignment="1">
      <alignment horizontal="left" vertical="center"/>
    </xf>
    <xf numFmtId="0" fontId="14" fillId="3" borderId="87" xfId="0" applyFont="1" applyFill="1" applyBorder="1" applyAlignment="1">
      <alignment horizontal="left" vertical="center" shrinkToFit="1"/>
    </xf>
    <xf numFmtId="0" fontId="14" fillId="3" borderId="117" xfId="0" applyFont="1" applyFill="1" applyBorder="1" applyAlignment="1">
      <alignment horizontal="left" vertical="center" shrinkToFit="1"/>
    </xf>
    <xf numFmtId="0" fontId="14" fillId="3" borderId="118" xfId="0" applyFont="1" applyFill="1" applyBorder="1" applyAlignment="1">
      <alignment horizontal="left" vertical="center" shrinkToFit="1"/>
    </xf>
    <xf numFmtId="0" fontId="14" fillId="3" borderId="88" xfId="0" applyFont="1" applyFill="1" applyBorder="1" applyAlignment="1">
      <alignment horizontal="left" vertical="center" shrinkToFit="1"/>
    </xf>
    <xf numFmtId="0" fontId="14" fillId="3" borderId="119" xfId="0" applyFont="1" applyFill="1" applyBorder="1" applyAlignment="1">
      <alignment horizontal="left" vertical="center" shrinkToFit="1"/>
    </xf>
    <xf numFmtId="0" fontId="14" fillId="3" borderId="120" xfId="0" applyFont="1" applyFill="1" applyBorder="1" applyAlignment="1">
      <alignment horizontal="left" vertical="center" shrinkToFit="1"/>
    </xf>
    <xf numFmtId="0" fontId="14" fillId="3" borderId="89" xfId="0" applyFont="1" applyFill="1" applyBorder="1" applyAlignment="1">
      <alignment horizontal="left" vertical="center" shrinkToFit="1"/>
    </xf>
    <xf numFmtId="0" fontId="14" fillId="3" borderId="121" xfId="0" applyFont="1" applyFill="1" applyBorder="1" applyAlignment="1">
      <alignment horizontal="left" vertical="center" shrinkToFit="1"/>
    </xf>
    <xf numFmtId="0" fontId="14" fillId="3" borderId="122" xfId="0" applyFont="1" applyFill="1" applyBorder="1" applyAlignment="1">
      <alignment horizontal="left" vertical="center" shrinkToFit="1"/>
    </xf>
    <xf numFmtId="0" fontId="11" fillId="3" borderId="0" xfId="0" applyFont="1" applyFill="1" applyAlignment="1">
      <alignment horizontal="right" vertical="center"/>
    </xf>
    <xf numFmtId="0" fontId="11" fillId="3" borderId="5" xfId="0" applyFont="1" applyFill="1" applyBorder="1" applyAlignment="1">
      <alignment horizontal="right" vertical="center"/>
    </xf>
    <xf numFmtId="0" fontId="0" fillId="0" borderId="63" xfId="0" applyBorder="1" applyAlignment="1">
      <alignment vertical="center"/>
    </xf>
    <xf numFmtId="0" fontId="0" fillId="0" borderId="62" xfId="0" applyBorder="1" applyAlignment="1">
      <alignment vertical="center"/>
    </xf>
    <xf numFmtId="0" fontId="16" fillId="3" borderId="87" xfId="0" applyFont="1" applyFill="1" applyBorder="1" applyAlignment="1">
      <alignment horizontal="left" vertical="center" shrinkToFit="1"/>
    </xf>
    <xf numFmtId="0" fontId="16" fillId="3" borderId="117" xfId="0" applyFont="1" applyFill="1" applyBorder="1" applyAlignment="1">
      <alignment horizontal="left" vertical="center" shrinkToFit="1"/>
    </xf>
    <xf numFmtId="0" fontId="16" fillId="3" borderId="118" xfId="0" applyFont="1" applyFill="1" applyBorder="1" applyAlignment="1">
      <alignment horizontal="left" vertical="center" shrinkToFit="1"/>
    </xf>
    <xf numFmtId="0" fontId="16" fillId="3" borderId="0" xfId="0" applyFont="1" applyFill="1" applyAlignment="1">
      <alignment vertical="top" wrapText="1" shrinkToFit="1"/>
    </xf>
    <xf numFmtId="0" fontId="0" fillId="0" borderId="0" xfId="0" applyAlignment="1">
      <alignment vertical="top" wrapText="1" shrinkToFit="1"/>
    </xf>
    <xf numFmtId="0" fontId="16" fillId="3" borderId="88" xfId="0" applyFont="1" applyFill="1" applyBorder="1" applyAlignment="1">
      <alignment horizontal="left" vertical="center" shrinkToFit="1"/>
    </xf>
    <xf numFmtId="0" fontId="16" fillId="3" borderId="119" xfId="0" applyFont="1" applyFill="1" applyBorder="1" applyAlignment="1">
      <alignment horizontal="left" vertical="center" shrinkToFit="1"/>
    </xf>
    <xf numFmtId="0" fontId="16" fillId="3" borderId="120" xfId="0" applyFont="1" applyFill="1" applyBorder="1" applyAlignment="1">
      <alignment horizontal="left" vertical="center" shrinkToFit="1"/>
    </xf>
    <xf numFmtId="0" fontId="16" fillId="3" borderId="89" xfId="0" applyFont="1" applyFill="1" applyBorder="1" applyAlignment="1">
      <alignment horizontal="left" vertical="center" shrinkToFit="1"/>
    </xf>
    <xf numFmtId="0" fontId="16" fillId="3" borderId="121" xfId="0" applyFont="1" applyFill="1" applyBorder="1" applyAlignment="1">
      <alignment horizontal="left" vertical="center" shrinkToFit="1"/>
    </xf>
    <xf numFmtId="0" fontId="16" fillId="3" borderId="122" xfId="0" applyFont="1" applyFill="1" applyBorder="1" applyAlignment="1">
      <alignment horizontal="left" vertical="center" shrinkToFit="1"/>
    </xf>
    <xf numFmtId="0" fontId="16" fillId="3" borderId="0" xfId="0" applyFont="1" applyFill="1" applyAlignment="1">
      <alignment vertical="center"/>
    </xf>
    <xf numFmtId="0" fontId="16" fillId="3" borderId="78" xfId="0" applyFont="1" applyFill="1" applyBorder="1" applyAlignment="1">
      <alignment horizontal="left" vertical="center" shrinkToFit="1"/>
    </xf>
    <xf numFmtId="0" fontId="16" fillId="3" borderId="57" xfId="0" applyFont="1" applyFill="1" applyBorder="1" applyAlignment="1">
      <alignment horizontal="left" vertical="center" shrinkToFit="1"/>
    </xf>
    <xf numFmtId="0" fontId="16" fillId="3" borderId="27" xfId="0" applyFont="1" applyFill="1" applyBorder="1" applyAlignment="1">
      <alignment horizontal="left" vertical="center" shrinkToFit="1"/>
    </xf>
    <xf numFmtId="0" fontId="16" fillId="3" borderId="78" xfId="0" applyFont="1" applyFill="1" applyBorder="1" applyAlignment="1">
      <alignment horizontal="left" vertical="center"/>
    </xf>
    <xf numFmtId="0" fontId="16" fillId="3" borderId="57" xfId="0" applyFont="1" applyFill="1" applyBorder="1" applyAlignment="1">
      <alignment horizontal="left" vertical="center"/>
    </xf>
    <xf numFmtId="0" fontId="16" fillId="3" borderId="27" xfId="0" applyFont="1" applyFill="1" applyBorder="1" applyAlignment="1">
      <alignment horizontal="left" vertical="center"/>
    </xf>
    <xf numFmtId="0" fontId="16" fillId="3" borderId="60" xfId="0" applyFont="1" applyFill="1" applyBorder="1" applyAlignment="1">
      <alignment horizontal="left" vertical="center"/>
    </xf>
    <xf numFmtId="0" fontId="16" fillId="3" borderId="63" xfId="0" applyFont="1" applyFill="1" applyBorder="1" applyAlignment="1">
      <alignment horizontal="left" vertical="center"/>
    </xf>
    <xf numFmtId="0" fontId="16" fillId="3" borderId="62" xfId="0" applyFont="1" applyFill="1" applyBorder="1" applyAlignment="1">
      <alignment horizontal="left" vertical="center"/>
    </xf>
    <xf numFmtId="0" fontId="16" fillId="3" borderId="60" xfId="0" applyFont="1" applyFill="1" applyBorder="1" applyAlignment="1">
      <alignment horizontal="center" vertical="center"/>
    </xf>
    <xf numFmtId="0" fontId="16" fillId="3" borderId="63" xfId="0" applyFont="1" applyFill="1" applyBorder="1" applyAlignment="1">
      <alignment horizontal="center" vertical="center"/>
    </xf>
    <xf numFmtId="0" fontId="16" fillId="3" borderId="62" xfId="0" applyFont="1" applyFill="1" applyBorder="1" applyAlignment="1">
      <alignment horizontal="center" vertical="center"/>
    </xf>
    <xf numFmtId="0" fontId="39" fillId="7" borderId="78" xfId="0" applyFont="1" applyFill="1" applyBorder="1" applyAlignment="1">
      <alignment horizontal="center" vertical="center"/>
    </xf>
    <xf numFmtId="0" fontId="39" fillId="7" borderId="57" xfId="0" applyFont="1" applyFill="1" applyBorder="1" applyAlignment="1">
      <alignment horizontal="center" vertical="center"/>
    </xf>
    <xf numFmtId="0" fontId="39" fillId="7" borderId="27" xfId="0" applyFont="1" applyFill="1" applyBorder="1" applyAlignment="1">
      <alignment horizontal="center" vertical="center"/>
    </xf>
    <xf numFmtId="0" fontId="16" fillId="3" borderId="98" xfId="0" applyFont="1" applyFill="1" applyBorder="1" applyAlignment="1">
      <alignment horizontal="left" vertical="center"/>
    </xf>
    <xf numFmtId="0" fontId="16" fillId="3" borderId="100" xfId="0" applyFont="1" applyFill="1" applyBorder="1" applyAlignment="1">
      <alignment horizontal="left" vertical="center"/>
    </xf>
    <xf numFmtId="0" fontId="16" fillId="3" borderId="99" xfId="0" applyFont="1" applyFill="1" applyBorder="1" applyAlignment="1">
      <alignment horizontal="left" vertical="center"/>
    </xf>
    <xf numFmtId="0" fontId="39" fillId="7" borderId="98" xfId="0" applyFont="1" applyFill="1" applyBorder="1" applyAlignment="1">
      <alignment horizontal="center" vertical="center"/>
    </xf>
    <xf numFmtId="0" fontId="39" fillId="7" borderId="100" xfId="0" applyFont="1" applyFill="1" applyBorder="1" applyAlignment="1">
      <alignment horizontal="center" vertical="center"/>
    </xf>
    <xf numFmtId="0" fontId="39" fillId="7" borderId="99" xfId="0" applyFont="1" applyFill="1" applyBorder="1" applyAlignment="1">
      <alignment horizontal="center" vertical="center"/>
    </xf>
    <xf numFmtId="0" fontId="16" fillId="3" borderId="0" xfId="0" applyFont="1" applyFill="1" applyAlignment="1">
      <alignment horizontal="left" vertical="top"/>
    </xf>
    <xf numFmtId="0" fontId="0" fillId="0" borderId="0" xfId="0"/>
    <xf numFmtId="0" fontId="16" fillId="3" borderId="0" xfId="0" applyFont="1" applyFill="1" applyAlignment="1">
      <alignment vertical="top" shrinkToFit="1"/>
    </xf>
    <xf numFmtId="0" fontId="16" fillId="3" borderId="0" xfId="0" applyFont="1" applyFill="1" applyAlignment="1">
      <alignment horizontal="left" vertical="top" shrinkToFit="1"/>
    </xf>
    <xf numFmtId="0" fontId="16" fillId="7" borderId="60" xfId="0" applyFont="1" applyFill="1" applyBorder="1" applyAlignment="1">
      <alignment horizontal="left" vertical="center" wrapText="1"/>
    </xf>
    <xf numFmtId="0" fontId="16" fillId="7" borderId="63" xfId="0" applyFont="1" applyFill="1" applyBorder="1" applyAlignment="1">
      <alignment horizontal="left" vertical="center" wrapText="1"/>
    </xf>
    <xf numFmtId="0" fontId="16" fillId="7" borderId="62" xfId="0" applyFont="1" applyFill="1" applyBorder="1" applyAlignment="1">
      <alignment horizontal="left" vertical="center" wrapText="1"/>
    </xf>
    <xf numFmtId="0" fontId="39" fillId="7" borderId="139" xfId="0" applyFont="1" applyFill="1" applyBorder="1" applyAlignment="1">
      <alignment horizontal="center" vertical="center"/>
    </xf>
    <xf numFmtId="0" fontId="39" fillId="7" borderId="82" xfId="0" applyFont="1" applyFill="1" applyBorder="1" applyAlignment="1">
      <alignment horizontal="center" vertical="center"/>
    </xf>
    <xf numFmtId="0" fontId="39" fillId="7" borderId="95" xfId="0" applyFont="1" applyFill="1" applyBorder="1" applyAlignment="1">
      <alignment horizontal="center" vertical="center"/>
    </xf>
    <xf numFmtId="0" fontId="16" fillId="3" borderId="139" xfId="0" applyFont="1" applyFill="1" applyBorder="1" applyAlignment="1">
      <alignment horizontal="left" vertical="center"/>
    </xf>
    <xf numFmtId="0" fontId="16" fillId="3" borderId="82" xfId="0" applyFont="1" applyFill="1" applyBorder="1" applyAlignment="1">
      <alignment horizontal="left" vertical="center"/>
    </xf>
    <xf numFmtId="0" fontId="16" fillId="3" borderId="95" xfId="0" applyFont="1" applyFill="1" applyBorder="1" applyAlignment="1">
      <alignment horizontal="left" vertical="center"/>
    </xf>
  </cellXfs>
  <cellStyles count="18">
    <cellStyle name="パーセント" xfId="3" builtinId="5"/>
    <cellStyle name="パーセント 2" xfId="12" xr:uid="{75B97454-41E1-4FB5-BE9E-48CD26800F8B}"/>
    <cellStyle name="パーセント 3" xfId="13" xr:uid="{D3C3793A-63B9-4973-8086-333EB3542267}"/>
    <cellStyle name="ハイパーリンク" xfId="1" builtinId="8"/>
    <cellStyle name="ハイパーリンク 2" xfId="15" xr:uid="{E5D6714D-6921-4684-A468-B79E499F92C6}"/>
    <cellStyle name="桁区切り" xfId="16" builtinId="6"/>
    <cellStyle name="桁区切り 2" xfId="6" xr:uid="{10855C42-CEB7-4076-A53E-2155AC3C62AF}"/>
    <cellStyle name="桁区切り 3" xfId="7" xr:uid="{5CFF9966-5257-4D4E-8448-9A29C937D061}"/>
    <cellStyle name="標準" xfId="0" builtinId="0"/>
    <cellStyle name="標準 2" xfId="2" xr:uid="{C597E003-DF29-4A1D-BC4A-03EDE402F816}"/>
    <cellStyle name="標準 2 2 2" xfId="5" xr:uid="{F0D4ABA9-EEA2-421D-8208-64FB3A28A91D}"/>
    <cellStyle name="標準 3" xfId="11" xr:uid="{12012DFA-5155-4106-AB50-2CBAF47A4BB2}"/>
    <cellStyle name="標準 3 2" xfId="8" xr:uid="{37AEF848-87B7-446C-8DCA-2E99D0E6CD4C}"/>
    <cellStyle name="標準 4 2" xfId="10" xr:uid="{52AD0951-D32E-4639-B0A4-537EE70C6C61}"/>
    <cellStyle name="標準 5" xfId="9" xr:uid="{749D8E68-DA3D-48EC-AC6D-88A5E52BB31A}"/>
    <cellStyle name="標準 7" xfId="14" xr:uid="{14740EEC-388E-4B95-B528-FEAD961B3912}"/>
    <cellStyle name="標準 7 2" xfId="17" xr:uid="{901FEAD7-59F7-475B-80BF-876FEF39A84C}"/>
    <cellStyle name="標準_Sheet3" xfId="4" xr:uid="{41E69755-5FA0-42EF-A54C-F1F1EE2170BE}"/>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EAEAEA"/>
      <rgbColor rgb="00E5FBE7"/>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fmlaLink="$AB$8" fmlaRange="$AD$2:$AD$8" sel="1" val="0"/>
</file>

<file path=xl/ctrlProps/ctrlProp10.xml><?xml version="1.0" encoding="utf-8"?>
<formControlPr xmlns="http://schemas.microsoft.com/office/spreadsheetml/2009/9/main" objectType="CheckBox" fmlaLink="$AB$29" lockText="1" noThreeD="1"/>
</file>

<file path=xl/ctrlProps/ctrlProp100.xml><?xml version="1.0" encoding="utf-8"?>
<formControlPr xmlns="http://schemas.microsoft.com/office/spreadsheetml/2009/9/main" objectType="CheckBox" fmlaLink="$AJ$53" lockText="1" noThreeD="1"/>
</file>

<file path=xl/ctrlProps/ctrlProp101.xml><?xml version="1.0" encoding="utf-8"?>
<formControlPr xmlns="http://schemas.microsoft.com/office/spreadsheetml/2009/9/main" objectType="Drop" dropStyle="combo" dx="22" fmlaLink="$AJ$12" fmlaRange="$AL$3:$AL$5" sel="3" val="0"/>
</file>

<file path=xl/ctrlProps/ctrlProp102.xml><?xml version="1.0" encoding="utf-8"?>
<formControlPr xmlns="http://schemas.microsoft.com/office/spreadsheetml/2009/9/main" objectType="Drop" dropStyle="combo" dx="22" fmlaLink="$AJ$13" fmlaRange="$AL$3:$AL$5" sel="3" val="0"/>
</file>

<file path=xl/ctrlProps/ctrlProp103.xml><?xml version="1.0" encoding="utf-8"?>
<formControlPr xmlns="http://schemas.microsoft.com/office/spreadsheetml/2009/9/main" objectType="Drop" dropStyle="combo" dx="22" fmlaLink="$AJ$14" fmlaRange="$AL$3:$AL$5" sel="3" val="0"/>
</file>

<file path=xl/ctrlProps/ctrlProp104.xml><?xml version="1.0" encoding="utf-8"?>
<formControlPr xmlns="http://schemas.microsoft.com/office/spreadsheetml/2009/9/main" objectType="Drop" dropStyle="combo" dx="22" fmlaLink="$AJ$15" fmlaRange="$AL$3:$AL$5" sel="3" val="0"/>
</file>

<file path=xl/ctrlProps/ctrlProp105.xml><?xml version="1.0" encoding="utf-8"?>
<formControlPr xmlns="http://schemas.microsoft.com/office/spreadsheetml/2009/9/main" objectType="Drop" dropStyle="combo" dx="22" fmlaLink="$AJ$16" fmlaRange="$AL$3:$AL$5" sel="3" val="0"/>
</file>

<file path=xl/ctrlProps/ctrlProp106.xml><?xml version="1.0" encoding="utf-8"?>
<formControlPr xmlns="http://schemas.microsoft.com/office/spreadsheetml/2009/9/main" objectType="Drop" dropStyle="combo" dx="22" fmlaLink="$AJ$48" fmlaRange="$AL$9:$AL$12" noThreeD="1" sel="4" val="0"/>
</file>

<file path=xl/ctrlProps/ctrlProp107.xml><?xml version="1.0" encoding="utf-8"?>
<formControlPr xmlns="http://schemas.microsoft.com/office/spreadsheetml/2009/9/main" objectType="CheckBox" fmlaLink="$AJ$2" lockText="1" noThreeD="1"/>
</file>

<file path=xl/ctrlProps/ctrlProp108.xml><?xml version="1.0" encoding="utf-8"?>
<formControlPr xmlns="http://schemas.microsoft.com/office/spreadsheetml/2009/9/main" objectType="CheckBox" fmlaLink="$AJ$3" lockText="1" noThreeD="1"/>
</file>

<file path=xl/ctrlProps/ctrlProp109.xml><?xml version="1.0" encoding="utf-8"?>
<formControlPr xmlns="http://schemas.microsoft.com/office/spreadsheetml/2009/9/main" objectType="CheckBox" fmlaLink="$AJ$4" lockText="1" noThreeD="1"/>
</file>

<file path=xl/ctrlProps/ctrlProp11.xml><?xml version="1.0" encoding="utf-8"?>
<formControlPr xmlns="http://schemas.microsoft.com/office/spreadsheetml/2009/9/main" objectType="CheckBox" fmlaLink="$V$2" lockText="1" noThreeD="1"/>
</file>

<file path=xl/ctrlProps/ctrlProp110.xml><?xml version="1.0" encoding="utf-8"?>
<formControlPr xmlns="http://schemas.microsoft.com/office/spreadsheetml/2009/9/main" objectType="CheckBox" fmlaLink="$AJ$5" lockText="1" noThreeD="1"/>
</file>

<file path=xl/ctrlProps/ctrlProp111.xml><?xml version="1.0" encoding="utf-8"?>
<formControlPr xmlns="http://schemas.microsoft.com/office/spreadsheetml/2009/9/main" objectType="CheckBox" fmlaLink="$AJ$6" lockText="1" noThreeD="1"/>
</file>

<file path=xl/ctrlProps/ctrlProp112.xml><?xml version="1.0" encoding="utf-8"?>
<formControlPr xmlns="http://schemas.microsoft.com/office/spreadsheetml/2009/9/main" objectType="CheckBox" fmlaLink="$AJ$7" lockText="1" noThreeD="1"/>
</file>

<file path=xl/ctrlProps/ctrlProp113.xml><?xml version="1.0" encoding="utf-8"?>
<formControlPr xmlns="http://schemas.microsoft.com/office/spreadsheetml/2009/9/main" objectType="CheckBox" fmlaLink="$AJ$8" lockText="1" noThreeD="1"/>
</file>

<file path=xl/ctrlProps/ctrlProp114.xml><?xml version="1.0" encoding="utf-8"?>
<formControlPr xmlns="http://schemas.microsoft.com/office/spreadsheetml/2009/9/main" objectType="CheckBox" fmlaLink="$AJ$9" lockText="1" noThreeD="1"/>
</file>

<file path=xl/ctrlProps/ctrlProp115.xml><?xml version="1.0" encoding="utf-8"?>
<formControlPr xmlns="http://schemas.microsoft.com/office/spreadsheetml/2009/9/main" objectType="CheckBox" fmlaLink="$AJ$10" lockText="1" noThreeD="1"/>
</file>

<file path=xl/ctrlProps/ctrlProp116.xml><?xml version="1.0" encoding="utf-8"?>
<formControlPr xmlns="http://schemas.microsoft.com/office/spreadsheetml/2009/9/main" objectType="CheckBox" fmlaLink="$AJ$23" lockText="1" noThreeD="1"/>
</file>

<file path=xl/ctrlProps/ctrlProp117.xml><?xml version="1.0" encoding="utf-8"?>
<formControlPr xmlns="http://schemas.microsoft.com/office/spreadsheetml/2009/9/main" objectType="CheckBox" fmlaLink="$AJ$24" lockText="1" noThreeD="1"/>
</file>

<file path=xl/ctrlProps/ctrlProp118.xml><?xml version="1.0" encoding="utf-8"?>
<formControlPr xmlns="http://schemas.microsoft.com/office/spreadsheetml/2009/9/main" objectType="CheckBox" fmlaLink="$AJ$25" lockText="1" noThreeD="1"/>
</file>

<file path=xl/ctrlProps/ctrlProp119.xml><?xml version="1.0" encoding="utf-8"?>
<formControlPr xmlns="http://schemas.microsoft.com/office/spreadsheetml/2009/9/main" objectType="CheckBox" fmlaLink="$AJ$26" lockText="1" noThreeD="1"/>
</file>

<file path=xl/ctrlProps/ctrlProp12.xml><?xml version="1.0" encoding="utf-8"?>
<formControlPr xmlns="http://schemas.microsoft.com/office/spreadsheetml/2009/9/main" objectType="CheckBox" fmlaLink="$V$3" lockText="1" noThreeD="1"/>
</file>

<file path=xl/ctrlProps/ctrlProp120.xml><?xml version="1.0" encoding="utf-8"?>
<formControlPr xmlns="http://schemas.microsoft.com/office/spreadsheetml/2009/9/main" objectType="CheckBox" fmlaLink="$AJ$27" lockText="1" noThreeD="1"/>
</file>

<file path=xl/ctrlProps/ctrlProp121.xml><?xml version="1.0" encoding="utf-8"?>
<formControlPr xmlns="http://schemas.microsoft.com/office/spreadsheetml/2009/9/main" objectType="CheckBox" fmlaLink="$AJ$28" lockText="1" noThreeD="1"/>
</file>

<file path=xl/ctrlProps/ctrlProp122.xml><?xml version="1.0" encoding="utf-8"?>
<formControlPr xmlns="http://schemas.microsoft.com/office/spreadsheetml/2009/9/main" objectType="CheckBox" fmlaLink="$AJ$29" lockText="1" noThreeD="1"/>
</file>

<file path=xl/ctrlProps/ctrlProp123.xml><?xml version="1.0" encoding="utf-8"?>
<formControlPr xmlns="http://schemas.microsoft.com/office/spreadsheetml/2009/9/main" objectType="CheckBox" fmlaLink="$AJ$30" lockText="1" noThreeD="1"/>
</file>

<file path=xl/ctrlProps/ctrlProp124.xml><?xml version="1.0" encoding="utf-8"?>
<formControlPr xmlns="http://schemas.microsoft.com/office/spreadsheetml/2009/9/main" objectType="CheckBox" fmlaLink="$AJ$31" lockText="1" noThreeD="1"/>
</file>

<file path=xl/ctrlProps/ctrlProp125.xml><?xml version="1.0" encoding="utf-8"?>
<formControlPr xmlns="http://schemas.microsoft.com/office/spreadsheetml/2009/9/main" objectType="CheckBox" fmlaLink="$AJ$37" lockText="1" noThreeD="1"/>
</file>

<file path=xl/ctrlProps/ctrlProp126.xml><?xml version="1.0" encoding="utf-8"?>
<formControlPr xmlns="http://schemas.microsoft.com/office/spreadsheetml/2009/9/main" objectType="CheckBox" fmlaLink="$AJ$38" lockText="1" noThreeD="1"/>
</file>

<file path=xl/ctrlProps/ctrlProp127.xml><?xml version="1.0" encoding="utf-8"?>
<formControlPr xmlns="http://schemas.microsoft.com/office/spreadsheetml/2009/9/main" objectType="CheckBox" fmlaLink="$AJ$39" lockText="1" noThreeD="1"/>
</file>

<file path=xl/ctrlProps/ctrlProp128.xml><?xml version="1.0" encoding="utf-8"?>
<formControlPr xmlns="http://schemas.microsoft.com/office/spreadsheetml/2009/9/main" objectType="CheckBox" fmlaLink="$AJ$40" lockText="1" noThreeD="1"/>
</file>

<file path=xl/ctrlProps/ctrlProp129.xml><?xml version="1.0" encoding="utf-8"?>
<formControlPr xmlns="http://schemas.microsoft.com/office/spreadsheetml/2009/9/main" objectType="CheckBox" fmlaLink="$AJ$41" lockText="1" noThreeD="1"/>
</file>

<file path=xl/ctrlProps/ctrlProp13.xml><?xml version="1.0" encoding="utf-8"?>
<formControlPr xmlns="http://schemas.microsoft.com/office/spreadsheetml/2009/9/main" objectType="CheckBox" fmlaLink="$V$4" lockText="1" noThreeD="1"/>
</file>

<file path=xl/ctrlProps/ctrlProp130.xml><?xml version="1.0" encoding="utf-8"?>
<formControlPr xmlns="http://schemas.microsoft.com/office/spreadsheetml/2009/9/main" objectType="CheckBox" fmlaLink="$AJ$42" lockText="1" noThreeD="1"/>
</file>

<file path=xl/ctrlProps/ctrlProp131.xml><?xml version="1.0" encoding="utf-8"?>
<formControlPr xmlns="http://schemas.microsoft.com/office/spreadsheetml/2009/9/main" objectType="CheckBox" fmlaLink="$AJ$43" lockText="1" noThreeD="1"/>
</file>

<file path=xl/ctrlProps/ctrlProp132.xml><?xml version="1.0" encoding="utf-8"?>
<formControlPr xmlns="http://schemas.microsoft.com/office/spreadsheetml/2009/9/main" objectType="CheckBox" fmlaLink="$AJ$44" lockText="1" noThreeD="1"/>
</file>

<file path=xl/ctrlProps/ctrlProp133.xml><?xml version="1.0" encoding="utf-8"?>
<formControlPr xmlns="http://schemas.microsoft.com/office/spreadsheetml/2009/9/main" objectType="CheckBox" fmlaLink="$AJ$45" lockText="1" noThreeD="1"/>
</file>

<file path=xl/ctrlProps/ctrlProp134.xml><?xml version="1.0" encoding="utf-8"?>
<formControlPr xmlns="http://schemas.microsoft.com/office/spreadsheetml/2009/9/main" objectType="CheckBox" fmlaLink="$AJ$32" lockText="1" noThreeD="1"/>
</file>

<file path=xl/ctrlProps/ctrlProp135.xml><?xml version="1.0" encoding="utf-8"?>
<formControlPr xmlns="http://schemas.microsoft.com/office/spreadsheetml/2009/9/main" objectType="CheckBox" fmlaLink="$AJ$33" lockText="1" noThreeD="1"/>
</file>

<file path=xl/ctrlProps/ctrlProp136.xml><?xml version="1.0" encoding="utf-8"?>
<formControlPr xmlns="http://schemas.microsoft.com/office/spreadsheetml/2009/9/main" objectType="CheckBox" fmlaLink="$AJ$34" lockText="1" noThreeD="1"/>
</file>

<file path=xl/ctrlProps/ctrlProp137.xml><?xml version="1.0" encoding="utf-8"?>
<formControlPr xmlns="http://schemas.microsoft.com/office/spreadsheetml/2009/9/main" objectType="CheckBox" fmlaLink="$AJ$35" lockText="1" noThreeD="1"/>
</file>

<file path=xl/ctrlProps/ctrlProp138.xml><?xml version="1.0" encoding="utf-8"?>
<formControlPr xmlns="http://schemas.microsoft.com/office/spreadsheetml/2009/9/main" objectType="CheckBox" fmlaLink="$AJ$46" lockText="1" noThreeD="1"/>
</file>

<file path=xl/ctrlProps/ctrlProp139.xml><?xml version="1.0" encoding="utf-8"?>
<formControlPr xmlns="http://schemas.microsoft.com/office/spreadsheetml/2009/9/main" objectType="Drop" dropStyle="combo" dx="22" fmlaLink="$AJ$17" fmlaRange="$AL$13:$AL$17" sel="5" val="0"/>
</file>

<file path=xl/ctrlProps/ctrlProp14.xml><?xml version="1.0" encoding="utf-8"?>
<formControlPr xmlns="http://schemas.microsoft.com/office/spreadsheetml/2009/9/main" objectType="CheckBox" fmlaLink="$V$21" lockText="1" noThreeD="1"/>
</file>

<file path=xl/ctrlProps/ctrlProp140.xml><?xml version="1.0" encoding="utf-8"?>
<formControlPr xmlns="http://schemas.microsoft.com/office/spreadsheetml/2009/9/main" objectType="Drop" dropStyle="combo" dx="22" fmlaLink="$AJ$19" fmlaRange="$AL$13:$AL$17" sel="5" val="0"/>
</file>

<file path=xl/ctrlProps/ctrlProp141.xml><?xml version="1.0" encoding="utf-8"?>
<formControlPr xmlns="http://schemas.microsoft.com/office/spreadsheetml/2009/9/main" objectType="Drop" dropStyle="combo" dx="22" fmlaLink="$AJ$18" fmlaRange="$AL$13:$AL$17" sel="5" val="0"/>
</file>

<file path=xl/ctrlProps/ctrlProp142.xml><?xml version="1.0" encoding="utf-8"?>
<formControlPr xmlns="http://schemas.microsoft.com/office/spreadsheetml/2009/9/main" objectType="Drop" dropStyle="combo" dx="22" fmlaLink="$AJ$20" fmlaRange="$AL$13:$AL$17" sel="5" val="0"/>
</file>

<file path=xl/ctrlProps/ctrlProp143.xml><?xml version="1.0" encoding="utf-8"?>
<formControlPr xmlns="http://schemas.microsoft.com/office/spreadsheetml/2009/9/main" objectType="Drop" dropStyle="combo" dx="22" fmlaLink="$AJ$21" fmlaRange="$AL$13:$AL$17" sel="5" val="0"/>
</file>

<file path=xl/ctrlProps/ctrlProp144.xml><?xml version="1.0" encoding="utf-8"?>
<formControlPr xmlns="http://schemas.microsoft.com/office/spreadsheetml/2009/9/main" objectType="Drop" dropStyle="combo" dx="22" fmlaLink="$AJ$22" fmlaRange="$AL$13:$AL$17" sel="5" val="0"/>
</file>

<file path=xl/ctrlProps/ctrlProp15.xml><?xml version="1.0" encoding="utf-8"?>
<formControlPr xmlns="http://schemas.microsoft.com/office/spreadsheetml/2009/9/main" objectType="CheckBox" fmlaLink="$V$22" lockText="1" noThreeD="1"/>
</file>

<file path=xl/ctrlProps/ctrlProp16.xml><?xml version="1.0" encoding="utf-8"?>
<formControlPr xmlns="http://schemas.microsoft.com/office/spreadsheetml/2009/9/main" objectType="CheckBox" fmlaLink="$V$23" lockText="1" noThreeD="1"/>
</file>

<file path=xl/ctrlProps/ctrlProp17.xml><?xml version="1.0" encoding="utf-8"?>
<formControlPr xmlns="http://schemas.microsoft.com/office/spreadsheetml/2009/9/main" objectType="CheckBox" fmlaLink="$V$24" lockText="1" noThreeD="1"/>
</file>

<file path=xl/ctrlProps/ctrlProp18.xml><?xml version="1.0" encoding="utf-8"?>
<formControlPr xmlns="http://schemas.microsoft.com/office/spreadsheetml/2009/9/main" objectType="Drop" dropStyle="combo" dx="22" fmlaLink="$V$25" fmlaRange="$D$47:$D$50" sel="4" val="0"/>
</file>

<file path=xl/ctrlProps/ctrlProp19.xml><?xml version="1.0" encoding="utf-8"?>
<formControlPr xmlns="http://schemas.microsoft.com/office/spreadsheetml/2009/9/main" objectType="Drop" dropStyle="combo" dx="22" fmlaLink="$V$26" fmlaRange="$D$47:$D$50" sel="4" val="0"/>
</file>

<file path=xl/ctrlProps/ctrlProp2.xml><?xml version="1.0" encoding="utf-8"?>
<formControlPr xmlns="http://schemas.microsoft.com/office/spreadsheetml/2009/9/main" objectType="Drop" dropStyle="combo" dx="22" fmlaLink="$AB$16" fmlaRange="$AD$9:$AD$12" sel="4" val="0"/>
</file>

<file path=xl/ctrlProps/ctrlProp20.xml><?xml version="1.0" encoding="utf-8"?>
<formControlPr xmlns="http://schemas.microsoft.com/office/spreadsheetml/2009/9/main" objectType="Drop" dropStyle="combo" dx="22" fmlaLink="$V$27" fmlaRange="$D$47:$D$50" sel="4" val="0"/>
</file>

<file path=xl/ctrlProps/ctrlProp21.xml><?xml version="1.0" encoding="utf-8"?>
<formControlPr xmlns="http://schemas.microsoft.com/office/spreadsheetml/2009/9/main" objectType="Drop" dropStyle="combo" dx="22" fmlaLink="$V$28" fmlaRange="$D$47:$D$50" sel="4" val="0"/>
</file>

<file path=xl/ctrlProps/ctrlProp22.xml><?xml version="1.0" encoding="utf-8"?>
<formControlPr xmlns="http://schemas.microsoft.com/office/spreadsheetml/2009/9/main" objectType="Drop" dropStyle="combo" dx="22" fmlaLink="$V$29" fmlaRange="$D$47:$D$50" sel="4" val="0"/>
</file>

<file path=xl/ctrlProps/ctrlProp23.xml><?xml version="1.0" encoding="utf-8"?>
<formControlPr xmlns="http://schemas.microsoft.com/office/spreadsheetml/2009/9/main" objectType="Drop" dropStyle="combo" dx="22" fmlaLink="$V$32" fmlaRange="$E$47:$E$49" sel="3" val="0"/>
</file>

<file path=xl/ctrlProps/ctrlProp24.xml><?xml version="1.0" encoding="utf-8"?>
<formControlPr xmlns="http://schemas.microsoft.com/office/spreadsheetml/2009/9/main" objectType="Drop" dropStyle="combo" dx="22" fmlaLink="$V$33" fmlaRange="$E$47:$E$49" sel="3" val="0"/>
</file>

<file path=xl/ctrlProps/ctrlProp25.xml><?xml version="1.0" encoding="utf-8"?>
<formControlPr xmlns="http://schemas.microsoft.com/office/spreadsheetml/2009/9/main" objectType="Drop" dropStyle="combo" dx="22" fmlaLink="$V$34" fmlaRange="$E$47:$E$49" sel="3" val="0"/>
</file>

<file path=xl/ctrlProps/ctrlProp26.xml><?xml version="1.0" encoding="utf-8"?>
<formControlPr xmlns="http://schemas.microsoft.com/office/spreadsheetml/2009/9/main" objectType="Drop" dropStyle="combo" dx="22" fmlaLink="$V$35" fmlaRange="$E$47:$E$49" sel="3" val="0"/>
</file>

<file path=xl/ctrlProps/ctrlProp27.xml><?xml version="1.0" encoding="utf-8"?>
<formControlPr xmlns="http://schemas.microsoft.com/office/spreadsheetml/2009/9/main" objectType="Drop" dropStyle="combo" dx="22" fmlaLink="$V$36" fmlaRange="$E$47:$E$49" sel="3" val="0"/>
</file>

<file path=xl/ctrlProps/ctrlProp28.xml><?xml version="1.0" encoding="utf-8"?>
<formControlPr xmlns="http://schemas.microsoft.com/office/spreadsheetml/2009/9/main" objectType="Drop" dropStyle="combo" dx="22" fmlaLink="$V$37" fmlaRange="$F$47:$F$49" sel="3" val="0"/>
</file>

<file path=xl/ctrlProps/ctrlProp29.xml><?xml version="1.0" encoding="utf-8"?>
<formControlPr xmlns="http://schemas.microsoft.com/office/spreadsheetml/2009/9/main" objectType="Drop" dropStyle="combo" dx="22" fmlaLink="$V$38" fmlaRange="$F$47:$F$49" sel="3" val="0"/>
</file>

<file path=xl/ctrlProps/ctrlProp3.xml><?xml version="1.0" encoding="utf-8"?>
<formControlPr xmlns="http://schemas.microsoft.com/office/spreadsheetml/2009/9/main" objectType="Drop" dropStyle="combo" dx="22" fmlaLink="$AB$17" fmlaRange="$AD$14:$AD$17" sel="4" val="0"/>
</file>

<file path=xl/ctrlProps/ctrlProp30.xml><?xml version="1.0" encoding="utf-8"?>
<formControlPr xmlns="http://schemas.microsoft.com/office/spreadsheetml/2009/9/main" objectType="Drop" dropStyle="combo" dx="22" fmlaLink="$V$39" fmlaRange="$F$47:$F$49" sel="3" val="0"/>
</file>

<file path=xl/ctrlProps/ctrlProp31.xml><?xml version="1.0" encoding="utf-8"?>
<formControlPr xmlns="http://schemas.microsoft.com/office/spreadsheetml/2009/9/main" objectType="Drop" dropStyle="combo" dx="22" fmlaLink="$V$40" fmlaRange="$F$47:$F$49" sel="3" val="0"/>
</file>

<file path=xl/ctrlProps/ctrlProp32.xml><?xml version="1.0" encoding="utf-8"?>
<formControlPr xmlns="http://schemas.microsoft.com/office/spreadsheetml/2009/9/main" objectType="Drop" dropStyle="combo" dx="22" fmlaLink="$V$41" fmlaRange="$F$47:$F$49" sel="3" val="0"/>
</file>

<file path=xl/ctrlProps/ctrlProp33.xml><?xml version="1.0" encoding="utf-8"?>
<formControlPr xmlns="http://schemas.microsoft.com/office/spreadsheetml/2009/9/main" objectType="CheckBox" fmlaLink="$G$48" lockText="1" noThreeD="1"/>
</file>

<file path=xl/ctrlProps/ctrlProp34.xml><?xml version="1.0" encoding="utf-8"?>
<formControlPr xmlns="http://schemas.microsoft.com/office/spreadsheetml/2009/9/main" objectType="CheckBox" fmlaLink="$H$48" lockText="1" noThreeD="1"/>
</file>

<file path=xl/ctrlProps/ctrlProp35.xml><?xml version="1.0" encoding="utf-8"?>
<formControlPr xmlns="http://schemas.microsoft.com/office/spreadsheetml/2009/9/main" objectType="CheckBox" fmlaLink="$I$48" lockText="1" noThreeD="1"/>
</file>

<file path=xl/ctrlProps/ctrlProp36.xml><?xml version="1.0" encoding="utf-8"?>
<formControlPr xmlns="http://schemas.microsoft.com/office/spreadsheetml/2009/9/main" objectType="CheckBox" fmlaLink="$J$48" lockText="1" noThreeD="1"/>
</file>

<file path=xl/ctrlProps/ctrlProp37.xml><?xml version="1.0" encoding="utf-8"?>
<formControlPr xmlns="http://schemas.microsoft.com/office/spreadsheetml/2009/9/main" objectType="CheckBox" fmlaLink="$J$50" lockText="1" noThreeD="1"/>
</file>

<file path=xl/ctrlProps/ctrlProp38.xml><?xml version="1.0" encoding="utf-8"?>
<formControlPr xmlns="http://schemas.microsoft.com/office/spreadsheetml/2009/9/main" objectType="Drop" dropLines="10" dropStyle="combo" dx="22" fmlaLink="$AL$2" fmlaRange="$AN$2:$AN$11" sel="10" val="0"/>
</file>

<file path=xl/ctrlProps/ctrlProp39.xml><?xml version="1.0" encoding="utf-8"?>
<formControlPr xmlns="http://schemas.microsoft.com/office/spreadsheetml/2009/9/main" objectType="Drop" dropLines="10" dropStyle="combo" dx="22" fmlaLink="$AL$4" fmlaRange="$AN$2:$AN$11" sel="10" val="0"/>
</file>

<file path=xl/ctrlProps/ctrlProp4.xml><?xml version="1.0" encoding="utf-8"?>
<formControlPr xmlns="http://schemas.microsoft.com/office/spreadsheetml/2009/9/main" objectType="Drop" dropStyle="combo" dx="22" fmlaLink="$AB$21" fmlaRange="$AD$18:$AD$22" sel="5" val="0"/>
</file>

<file path=xl/ctrlProps/ctrlProp40.xml><?xml version="1.0" encoding="utf-8"?>
<formControlPr xmlns="http://schemas.microsoft.com/office/spreadsheetml/2009/9/main" objectType="Drop" dropLines="10" dropStyle="combo" dx="22" fmlaLink="$AL$5" fmlaRange="$AN$2:$AN$11" sel="10" val="0"/>
</file>

<file path=xl/ctrlProps/ctrlProp41.xml><?xml version="1.0" encoding="utf-8"?>
<formControlPr xmlns="http://schemas.microsoft.com/office/spreadsheetml/2009/9/main" objectType="Drop" dropLines="10" dropStyle="combo" dx="22" fmlaLink="$AL$3" fmlaRange="$AN$2:$AN$11" sel="10" val="0"/>
</file>

<file path=xl/ctrlProps/ctrlProp42.xml><?xml version="1.0" encoding="utf-8"?>
<formControlPr xmlns="http://schemas.microsoft.com/office/spreadsheetml/2009/9/main" objectType="Drop" dropStyle="combo" dx="22" fmlaLink="$AL$11" fmlaRange="$AN$12:$AN$16" sel="5" val="0"/>
</file>

<file path=xl/ctrlProps/ctrlProp43.xml><?xml version="1.0" encoding="utf-8"?>
<formControlPr xmlns="http://schemas.microsoft.com/office/spreadsheetml/2009/9/main" objectType="Drop" dropStyle="combo" dx="22" fmlaLink="$AL$13" fmlaRange="$AN$12:$AN$16" sel="5" val="0"/>
</file>

<file path=xl/ctrlProps/ctrlProp44.xml><?xml version="1.0" encoding="utf-8"?>
<formControlPr xmlns="http://schemas.microsoft.com/office/spreadsheetml/2009/9/main" objectType="Drop" dropStyle="combo" dx="22" fmlaLink="$AL$14" fmlaRange="$AN$12:$AN$16" sel="5" val="0"/>
</file>

<file path=xl/ctrlProps/ctrlProp45.xml><?xml version="1.0" encoding="utf-8"?>
<formControlPr xmlns="http://schemas.microsoft.com/office/spreadsheetml/2009/9/main" objectType="Drop" dropStyle="combo" dx="22" fmlaLink="$AL$12" fmlaRange="$AN$12:$AN$16" sel="5" val="0"/>
</file>

<file path=xl/ctrlProps/ctrlProp46.xml><?xml version="1.0" encoding="utf-8"?>
<formControlPr xmlns="http://schemas.microsoft.com/office/spreadsheetml/2009/9/main" objectType="Drop" dropStyle="combo" dx="22" fmlaLink="$AL$15" fmlaRange="$AN$12:$AN$16" sel="5" val="0"/>
</file>

<file path=xl/ctrlProps/ctrlProp47.xml><?xml version="1.0" encoding="utf-8"?>
<formControlPr xmlns="http://schemas.microsoft.com/office/spreadsheetml/2009/9/main" objectType="Drop" dropStyle="combo" dx="22" fmlaLink="$AL$17" fmlaRange="$AN$12:$AN$16" sel="5" val="0"/>
</file>

<file path=xl/ctrlProps/ctrlProp48.xml><?xml version="1.0" encoding="utf-8"?>
<formControlPr xmlns="http://schemas.microsoft.com/office/spreadsheetml/2009/9/main" objectType="Drop" dropStyle="combo" dx="22" fmlaLink="$AL$16" fmlaRange="$AN$12:$AN$16" sel="5" val="0"/>
</file>

<file path=xl/ctrlProps/ctrlProp49.xml><?xml version="1.0" encoding="utf-8"?>
<formControlPr xmlns="http://schemas.microsoft.com/office/spreadsheetml/2009/9/main" objectType="Drop" dropStyle="combo" dx="22" fmlaLink="$AL$18" fmlaRange="$AN$12:$AN$16" sel="5" val="0"/>
</file>

<file path=xl/ctrlProps/ctrlProp5.xml><?xml version="1.0" encoding="utf-8"?>
<formControlPr xmlns="http://schemas.microsoft.com/office/spreadsheetml/2009/9/main" objectType="Drop" dropStyle="combo" dx="22" fmlaLink="$AB$22" fmlaRange="$AD$23:$AD$27" sel="5" val="0"/>
</file>

<file path=xl/ctrlProps/ctrlProp50.xml><?xml version="1.0" encoding="utf-8"?>
<formControlPr xmlns="http://schemas.microsoft.com/office/spreadsheetml/2009/9/main" objectType="Drop" dropStyle="combo" dx="22" fmlaLink="$AL$20" fmlaRange="$AN$12:$AN$16" sel="5" val="0"/>
</file>

<file path=xl/ctrlProps/ctrlProp51.xml><?xml version="1.0" encoding="utf-8"?>
<formControlPr xmlns="http://schemas.microsoft.com/office/spreadsheetml/2009/9/main" objectType="Drop" dropStyle="combo" dx="22" fmlaLink="$AL$21" fmlaRange="$AN$12:$AN$16" sel="5" val="0"/>
</file>

<file path=xl/ctrlProps/ctrlProp52.xml><?xml version="1.0" encoding="utf-8"?>
<formControlPr xmlns="http://schemas.microsoft.com/office/spreadsheetml/2009/9/main" objectType="Drop" dropStyle="combo" dx="22" fmlaLink="$AL$19" fmlaRange="$AN$12:$AN$16" sel="5" val="0"/>
</file>

<file path=xl/ctrlProps/ctrlProp53.xml><?xml version="1.0" encoding="utf-8"?>
<formControlPr xmlns="http://schemas.microsoft.com/office/spreadsheetml/2009/9/main" objectType="Drop" dropStyle="combo" dx="22" fmlaLink="$AL$23" fmlaRange="$AN$12:$AN$16" sel="5" val="0"/>
</file>

<file path=xl/ctrlProps/ctrlProp54.xml><?xml version="1.0" encoding="utf-8"?>
<formControlPr xmlns="http://schemas.microsoft.com/office/spreadsheetml/2009/9/main" objectType="Drop" dropStyle="combo" dx="22" fmlaLink="$AL$22" fmlaRange="$AN$12:$AN$16" sel="5" val="0"/>
</file>

<file path=xl/ctrlProps/ctrlProp55.xml><?xml version="1.0" encoding="utf-8"?>
<formControlPr xmlns="http://schemas.microsoft.com/office/spreadsheetml/2009/9/main" objectType="Drop" dropStyle="combo" dx="22" fmlaLink="$AL$24" fmlaRange="$AN$12:$AN$16" sel="5" val="0"/>
</file>

<file path=xl/ctrlProps/ctrlProp56.xml><?xml version="1.0" encoding="utf-8"?>
<formControlPr xmlns="http://schemas.microsoft.com/office/spreadsheetml/2009/9/main" objectType="Drop" dropLines="10" dropStyle="combo" dx="22" fmlaLink="$AL$27" fmlaRange="$AN$2:$AN$11" sel="10" val="0"/>
</file>

<file path=xl/ctrlProps/ctrlProp57.xml><?xml version="1.0" encoding="utf-8"?>
<formControlPr xmlns="http://schemas.microsoft.com/office/spreadsheetml/2009/9/main" objectType="Drop" dropLines="10" dropStyle="combo" dx="22" fmlaLink="$AL$29" fmlaRange="$AN$2:$AN$11" sel="10" val="0"/>
</file>

<file path=xl/ctrlProps/ctrlProp58.xml><?xml version="1.0" encoding="utf-8"?>
<formControlPr xmlns="http://schemas.microsoft.com/office/spreadsheetml/2009/9/main" objectType="Drop" dropLines="10" dropStyle="combo" dx="22" fmlaLink="$AL$30" fmlaRange="$AN$2:$AN$11" sel="10" val="0"/>
</file>

<file path=xl/ctrlProps/ctrlProp59.xml><?xml version="1.0" encoding="utf-8"?>
<formControlPr xmlns="http://schemas.microsoft.com/office/spreadsheetml/2009/9/main" objectType="Drop" dropLines="10" dropStyle="combo" dx="22" fmlaLink="$AL$28" fmlaRange="$AN$2:$AN$11" sel="10" val="0"/>
</file>

<file path=xl/ctrlProps/ctrlProp6.xml><?xml version="1.0" encoding="utf-8"?>
<formControlPr xmlns="http://schemas.microsoft.com/office/spreadsheetml/2009/9/main" objectType="CheckBox" fmlaLink="$AB$25" lockText="1" noThreeD="1"/>
</file>

<file path=xl/ctrlProps/ctrlProp60.xml><?xml version="1.0" encoding="utf-8"?>
<formControlPr xmlns="http://schemas.microsoft.com/office/spreadsheetml/2009/9/main" objectType="Drop" dropStyle="combo" dx="22" fmlaLink="$AL$25" fmlaRange="$AN$17:$AN$20" sel="4" val="0"/>
</file>

<file path=xl/ctrlProps/ctrlProp61.xml><?xml version="1.0" encoding="utf-8"?>
<formControlPr xmlns="http://schemas.microsoft.com/office/spreadsheetml/2009/9/main" objectType="Drop" dropStyle="combo" dx="22" fmlaLink="$AL$6" fmlaRange="$AN$12:$AN$16" sel="5" val="0"/>
</file>

<file path=xl/ctrlProps/ctrlProp62.xml><?xml version="1.0" encoding="utf-8"?>
<formControlPr xmlns="http://schemas.microsoft.com/office/spreadsheetml/2009/9/main" objectType="Drop" dropStyle="combo" dx="22" fmlaLink="$AL$8" fmlaRange="$AN$12:$AN$16" sel="5" val="0"/>
</file>

<file path=xl/ctrlProps/ctrlProp63.xml><?xml version="1.0" encoding="utf-8"?>
<formControlPr xmlns="http://schemas.microsoft.com/office/spreadsheetml/2009/9/main" objectType="Drop" dropStyle="combo" dx="22" fmlaLink="$AL$9" fmlaRange="$AN$12:$AN$16" sel="5" val="0"/>
</file>

<file path=xl/ctrlProps/ctrlProp64.xml><?xml version="1.0" encoding="utf-8"?>
<formControlPr xmlns="http://schemas.microsoft.com/office/spreadsheetml/2009/9/main" objectType="Drop" dropStyle="combo" dx="22" fmlaLink="$AL$7" fmlaRange="$AN$12:$AN$16" sel="5" val="0"/>
</file>

<file path=xl/ctrlProps/ctrlProp65.xml><?xml version="1.0" encoding="utf-8"?>
<formControlPr xmlns="http://schemas.microsoft.com/office/spreadsheetml/2009/9/main" objectType="Drop" dropStyle="combo" dx="22" fmlaLink="$AF$51" fmlaRange="$AH$7:$AH$47" noThreeD="1" sel="41" val="33"/>
</file>

<file path=xl/ctrlProps/ctrlProp66.xml><?xml version="1.0" encoding="utf-8"?>
<formControlPr xmlns="http://schemas.microsoft.com/office/spreadsheetml/2009/9/main" objectType="Drop" dropStyle="combo" dx="22" fmlaLink="$AF$65" fmlaRange="$AH$7:$AH$47" noThreeD="1" sel="41" val="33"/>
</file>

<file path=xl/ctrlProps/ctrlProp67.xml><?xml version="1.0" encoding="utf-8"?>
<formControlPr xmlns="http://schemas.microsoft.com/office/spreadsheetml/2009/9/main" objectType="Drop" dropStyle="combo" dx="22" fmlaLink="$AF$53" fmlaRange="$AH$2:$AH$6" sel="5" val="0"/>
</file>

<file path=xl/ctrlProps/ctrlProp68.xml><?xml version="1.0" encoding="utf-8"?>
<formControlPr xmlns="http://schemas.microsoft.com/office/spreadsheetml/2009/9/main" objectType="Drop" dropStyle="combo" dx="22" fmlaLink="$AF$54" fmlaRange="$AH$2:$AH$6" sel="5" val="0"/>
</file>

<file path=xl/ctrlProps/ctrlProp69.xml><?xml version="1.0" encoding="utf-8"?>
<formControlPr xmlns="http://schemas.microsoft.com/office/spreadsheetml/2009/9/main" objectType="Drop" dropStyle="combo" dx="22" fmlaLink="$AF$55" fmlaRange="$AH$2:$AH$6" sel="5" val="0"/>
</file>

<file path=xl/ctrlProps/ctrlProp7.xml><?xml version="1.0" encoding="utf-8"?>
<formControlPr xmlns="http://schemas.microsoft.com/office/spreadsheetml/2009/9/main" objectType="CheckBox" fmlaLink="$AB$26" lockText="1" noThreeD="1"/>
</file>

<file path=xl/ctrlProps/ctrlProp70.xml><?xml version="1.0" encoding="utf-8"?>
<formControlPr xmlns="http://schemas.microsoft.com/office/spreadsheetml/2009/9/main" objectType="CheckBox" fmlaLink="$AF$56" lockText="1" noThreeD="1"/>
</file>

<file path=xl/ctrlProps/ctrlProp71.xml><?xml version="1.0" encoding="utf-8"?>
<formControlPr xmlns="http://schemas.microsoft.com/office/spreadsheetml/2009/9/main" objectType="CheckBox" fmlaLink="$AF$57" lockText="1" noThreeD="1"/>
</file>

<file path=xl/ctrlProps/ctrlProp72.xml><?xml version="1.0" encoding="utf-8"?>
<formControlPr xmlns="http://schemas.microsoft.com/office/spreadsheetml/2009/9/main" objectType="CheckBox" fmlaLink="$AF$58" lockText="1" noThreeD="1"/>
</file>

<file path=xl/ctrlProps/ctrlProp73.xml><?xml version="1.0" encoding="utf-8"?>
<formControlPr xmlns="http://schemas.microsoft.com/office/spreadsheetml/2009/9/main" objectType="CheckBox" fmlaLink="$AF$59" lockText="1" noThreeD="1"/>
</file>

<file path=xl/ctrlProps/ctrlProp74.xml><?xml version="1.0" encoding="utf-8"?>
<formControlPr xmlns="http://schemas.microsoft.com/office/spreadsheetml/2009/9/main" objectType="CheckBox" fmlaLink="$AF$60" lockText="1" noThreeD="1"/>
</file>

<file path=xl/ctrlProps/ctrlProp75.xml><?xml version="1.0" encoding="utf-8"?>
<formControlPr xmlns="http://schemas.microsoft.com/office/spreadsheetml/2009/9/main" objectType="CheckBox" fmlaLink="$AF$61" lockText="1" noThreeD="1"/>
</file>

<file path=xl/ctrlProps/ctrlProp76.xml><?xml version="1.0" encoding="utf-8"?>
<formControlPr xmlns="http://schemas.microsoft.com/office/spreadsheetml/2009/9/main" objectType="CheckBox" fmlaLink="$AF$62" lockText="1" noThreeD="1"/>
</file>

<file path=xl/ctrlProps/ctrlProp77.xml><?xml version="1.0" encoding="utf-8"?>
<formControlPr xmlns="http://schemas.microsoft.com/office/spreadsheetml/2009/9/main" objectType="CheckBox" fmlaLink="$AF$63" lockText="1" noThreeD="1"/>
</file>

<file path=xl/ctrlProps/ctrlProp78.xml><?xml version="1.0" encoding="utf-8"?>
<formControlPr xmlns="http://schemas.microsoft.com/office/spreadsheetml/2009/9/main" objectType="Drop" dropStyle="combo" dx="22" fmlaLink="$AF$6" fmlaRange="$AH$2:$AH$6" sel="5" val="0"/>
</file>

<file path=xl/ctrlProps/ctrlProp79.xml><?xml version="1.0" encoding="utf-8"?>
<formControlPr xmlns="http://schemas.microsoft.com/office/spreadsheetml/2009/9/main" objectType="Drop" dropStyle="combo" dx="22" fmlaLink="$AF$7" fmlaRange="$AH$2:$AH$6" sel="5" val="0"/>
</file>

<file path=xl/ctrlProps/ctrlProp8.xml><?xml version="1.0" encoding="utf-8"?>
<formControlPr xmlns="http://schemas.microsoft.com/office/spreadsheetml/2009/9/main" objectType="CheckBox" fmlaLink="$AB$27" lockText="1" noThreeD="1"/>
</file>

<file path=xl/ctrlProps/ctrlProp80.xml><?xml version="1.0" encoding="utf-8"?>
<formControlPr xmlns="http://schemas.microsoft.com/office/spreadsheetml/2009/9/main" objectType="Drop" dropStyle="combo" dx="22" fmlaLink="$AF$8" fmlaRange="$AH$2:$AH$6" sel="5" val="0"/>
</file>

<file path=xl/ctrlProps/ctrlProp81.xml><?xml version="1.0" encoding="utf-8"?>
<formControlPr xmlns="http://schemas.microsoft.com/office/spreadsheetml/2009/9/main" objectType="Drop" dropStyle="combo" dx="22" fmlaLink="$AF$9" fmlaRange="$AH$2:$AH$6" sel="5" val="0"/>
</file>

<file path=xl/ctrlProps/ctrlProp82.xml><?xml version="1.0" encoding="utf-8"?>
<formControlPr xmlns="http://schemas.microsoft.com/office/spreadsheetml/2009/9/main" objectType="Drop" dropStyle="combo" dx="22" fmlaLink="$AF$2" fmlaRange="$AH$2:$AH$6" sel="5" val="0"/>
</file>

<file path=xl/ctrlProps/ctrlProp83.xml><?xml version="1.0" encoding="utf-8"?>
<formControlPr xmlns="http://schemas.microsoft.com/office/spreadsheetml/2009/9/main" objectType="Drop" dropStyle="combo" dx="22" fmlaLink="$AF$3" fmlaRange="$AH$2:$AH$6" sel="5" val="0"/>
</file>

<file path=xl/ctrlProps/ctrlProp84.xml><?xml version="1.0" encoding="utf-8"?>
<formControlPr xmlns="http://schemas.microsoft.com/office/spreadsheetml/2009/9/main" objectType="Drop" dropStyle="combo" dx="22" fmlaLink="$AF$4" fmlaRange="$AH$2:$AH$6" sel="5" val="0"/>
</file>

<file path=xl/ctrlProps/ctrlProp85.xml><?xml version="1.0" encoding="utf-8"?>
<formControlPr xmlns="http://schemas.microsoft.com/office/spreadsheetml/2009/9/main" objectType="Drop" dropStyle="combo" dx="22" fmlaLink="$AF$5" fmlaRange="$AH$2:$AH$6" sel="5" val="0"/>
</file>

<file path=xl/ctrlProps/ctrlProp86.xml><?xml version="1.0" encoding="utf-8"?>
<formControlPr xmlns="http://schemas.microsoft.com/office/spreadsheetml/2009/9/main" objectType="CheckBox" fmlaLink="$AJ$61" lockText="1" noThreeD="1"/>
</file>

<file path=xl/ctrlProps/ctrlProp87.xml><?xml version="1.0" encoding="utf-8"?>
<formControlPr xmlns="http://schemas.microsoft.com/office/spreadsheetml/2009/9/main" objectType="CheckBox" fmlaLink="$AJ$55" lockText="1" noThreeD="1"/>
</file>

<file path=xl/ctrlProps/ctrlProp88.xml><?xml version="1.0" encoding="utf-8"?>
<formControlPr xmlns="http://schemas.microsoft.com/office/spreadsheetml/2009/9/main" objectType="CheckBox" fmlaLink="$AJ$56" lockText="1" noThreeD="1"/>
</file>

<file path=xl/ctrlProps/ctrlProp89.xml><?xml version="1.0" encoding="utf-8"?>
<formControlPr xmlns="http://schemas.microsoft.com/office/spreadsheetml/2009/9/main" objectType="CheckBox" fmlaLink="$AJ$57" lockText="1" noThreeD="1"/>
</file>

<file path=xl/ctrlProps/ctrlProp9.xml><?xml version="1.0" encoding="utf-8"?>
<formControlPr xmlns="http://schemas.microsoft.com/office/spreadsheetml/2009/9/main" objectType="CheckBox" fmlaLink="$AB$28" lockText="1" noThreeD="1"/>
</file>

<file path=xl/ctrlProps/ctrlProp90.xml><?xml version="1.0" encoding="utf-8"?>
<formControlPr xmlns="http://schemas.microsoft.com/office/spreadsheetml/2009/9/main" objectType="CheckBox" fmlaLink="$AJ$58" lockText="1" noThreeD="1"/>
</file>

<file path=xl/ctrlProps/ctrlProp91.xml><?xml version="1.0" encoding="utf-8"?>
<formControlPr xmlns="http://schemas.microsoft.com/office/spreadsheetml/2009/9/main" objectType="CheckBox" fmlaLink="$AJ$59" lockText="1" noThreeD="1"/>
</file>

<file path=xl/ctrlProps/ctrlProp92.xml><?xml version="1.0" encoding="utf-8"?>
<formControlPr xmlns="http://schemas.microsoft.com/office/spreadsheetml/2009/9/main" objectType="CheckBox" fmlaLink="$AJ$60" lockText="1" noThreeD="1"/>
</file>

<file path=xl/ctrlProps/ctrlProp93.xml><?xml version="1.0" encoding="utf-8"?>
<formControlPr xmlns="http://schemas.microsoft.com/office/spreadsheetml/2009/9/main" objectType="CheckBox" fmlaLink="$AJ$62" lockText="1" noThreeD="1"/>
</file>

<file path=xl/ctrlProps/ctrlProp94.xml><?xml version="1.0" encoding="utf-8"?>
<formControlPr xmlns="http://schemas.microsoft.com/office/spreadsheetml/2009/9/main" objectType="CheckBox" fmlaLink="$AJ$63" lockText="1" noThreeD="1"/>
</file>

<file path=xl/ctrlProps/ctrlProp95.xml><?xml version="1.0" encoding="utf-8"?>
<formControlPr xmlns="http://schemas.microsoft.com/office/spreadsheetml/2009/9/main" objectType="CheckBox" fmlaLink="$AJ$50" lockText="1" noThreeD="1"/>
</file>

<file path=xl/ctrlProps/ctrlProp96.xml><?xml version="1.0" encoding="utf-8"?>
<formControlPr xmlns="http://schemas.microsoft.com/office/spreadsheetml/2009/9/main" objectType="CheckBox" fmlaLink="$AJ$49" lockText="1" noThreeD="1"/>
</file>

<file path=xl/ctrlProps/ctrlProp97.xml><?xml version="1.0" encoding="utf-8"?>
<formControlPr xmlns="http://schemas.microsoft.com/office/spreadsheetml/2009/9/main" objectType="CheckBox" fmlaLink="$AJ$54" lockText="1" noThreeD="1"/>
</file>

<file path=xl/ctrlProps/ctrlProp98.xml><?xml version="1.0" encoding="utf-8"?>
<formControlPr xmlns="http://schemas.microsoft.com/office/spreadsheetml/2009/9/main" objectType="CheckBox" fmlaLink="$AJ$52" lockText="1" noThreeD="1"/>
</file>

<file path=xl/ctrlProps/ctrlProp99.xml><?xml version="1.0" encoding="utf-8"?>
<formControlPr xmlns="http://schemas.microsoft.com/office/spreadsheetml/2009/9/main" objectType="CheckBox" fmlaLink="$AJ$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37</xdr:row>
      <xdr:rowOff>47625</xdr:rowOff>
    </xdr:from>
    <xdr:to>
      <xdr:col>26</xdr:col>
      <xdr:colOff>0</xdr:colOff>
      <xdr:row>59</xdr:row>
      <xdr:rowOff>47626</xdr:rowOff>
    </xdr:to>
    <xdr:pic>
      <xdr:nvPicPr>
        <xdr:cNvPr id="14744" name="Picture 5">
          <a:extLst>
            <a:ext uri="{FF2B5EF4-FFF2-40B4-BE49-F238E27FC236}">
              <a16:creationId xmlns:a16="http://schemas.microsoft.com/office/drawing/2014/main" id="{00000000-0008-0000-0100-0000983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6500" b="7750"/>
        <a:stretch>
          <a:fillRect/>
        </a:stretch>
      </xdr:blipFill>
      <xdr:spPr bwMode="auto">
        <a:xfrm>
          <a:off x="123825" y="7642225"/>
          <a:ext cx="6981825" cy="31686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20</xdr:col>
      <xdr:colOff>66675</xdr:colOff>
      <xdr:row>50</xdr:row>
      <xdr:rowOff>47625</xdr:rowOff>
    </xdr:from>
    <xdr:to>
      <xdr:col>23</xdr:col>
      <xdr:colOff>9525</xdr:colOff>
      <xdr:row>51</xdr:row>
      <xdr:rowOff>57150</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6267450" y="9058275"/>
          <a:ext cx="1009650" cy="180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p>
      </xdr:txBody>
    </xdr:sp>
    <xdr:clientData/>
  </xdr:twoCellAnchor>
  <xdr:twoCellAnchor>
    <xdr:from>
      <xdr:col>16</xdr:col>
      <xdr:colOff>190500</xdr:colOff>
      <xdr:row>43</xdr:row>
      <xdr:rowOff>142875</xdr:rowOff>
    </xdr:from>
    <xdr:to>
      <xdr:col>19</xdr:col>
      <xdr:colOff>47625</xdr:colOff>
      <xdr:row>45</xdr:row>
      <xdr:rowOff>0</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4695825" y="7953375"/>
          <a:ext cx="1066800" cy="200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p>
      </xdr:txBody>
    </xdr:sp>
    <xdr:clientData/>
  </xdr:twoCellAnchor>
  <mc:AlternateContent xmlns:mc="http://schemas.openxmlformats.org/markup-compatibility/2006">
    <mc:Choice xmlns:a14="http://schemas.microsoft.com/office/drawing/2010/main" Requires="a14">
      <xdr:twoCellAnchor editAs="oneCell">
        <xdr:from>
          <xdr:col>9</xdr:col>
          <xdr:colOff>30480</xdr:colOff>
          <xdr:row>9</xdr:row>
          <xdr:rowOff>22860</xdr:rowOff>
        </xdr:from>
        <xdr:to>
          <xdr:col>24</xdr:col>
          <xdr:colOff>0</xdr:colOff>
          <xdr:row>9</xdr:row>
          <xdr:rowOff>251460</xdr:rowOff>
        </xdr:to>
        <xdr:sp macro="" textlink="">
          <xdr:nvSpPr>
            <xdr:cNvPr id="1027" name="Drop Down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17</xdr:row>
          <xdr:rowOff>60960</xdr:rowOff>
        </xdr:from>
        <xdr:to>
          <xdr:col>21</xdr:col>
          <xdr:colOff>236220</xdr:colOff>
          <xdr:row>18</xdr:row>
          <xdr:rowOff>152400</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289560</xdr:colOff>
          <xdr:row>35</xdr:row>
          <xdr:rowOff>53340</xdr:rowOff>
        </xdr:from>
        <xdr:to>
          <xdr:col>23</xdr:col>
          <xdr:colOff>45720</xdr:colOff>
          <xdr:row>35</xdr:row>
          <xdr:rowOff>220980</xdr:rowOff>
        </xdr:to>
        <xdr:sp macro="" textlink="">
          <xdr:nvSpPr>
            <xdr:cNvPr id="1030" name="Drop Down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167640</xdr:colOff>
          <xdr:row>25</xdr:row>
          <xdr:rowOff>38100</xdr:rowOff>
        </xdr:from>
        <xdr:to>
          <xdr:col>14</xdr:col>
          <xdr:colOff>38100</xdr:colOff>
          <xdr:row>27</xdr:row>
          <xdr:rowOff>0</xdr:rowOff>
        </xdr:to>
        <xdr:sp macro="" textlink="">
          <xdr:nvSpPr>
            <xdr:cNvPr id="1031" name="Drop Down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205740</xdr:colOff>
          <xdr:row>25</xdr:row>
          <xdr:rowOff>53340</xdr:rowOff>
        </xdr:from>
        <xdr:to>
          <xdr:col>21</xdr:col>
          <xdr:colOff>220980</xdr:colOff>
          <xdr:row>26</xdr:row>
          <xdr:rowOff>160020</xdr:rowOff>
        </xdr:to>
        <xdr:sp macro="" textlink="">
          <xdr:nvSpPr>
            <xdr:cNvPr id="1032" name="Drop Down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13</xdr:col>
      <xdr:colOff>0</xdr:colOff>
      <xdr:row>17</xdr:row>
      <xdr:rowOff>63500</xdr:rowOff>
    </xdr:from>
    <xdr:to>
      <xdr:col>17</xdr:col>
      <xdr:colOff>381000</xdr:colOff>
      <xdr:row>19</xdr:row>
      <xdr:rowOff>0</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327400" y="4489450"/>
          <a:ext cx="1466850" cy="184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ja-JP" altLang="en-US" sz="800" b="0" i="1" u="none" strike="noStrike">
              <a:solidFill>
                <a:srgbClr val="0070C0"/>
              </a:solidFill>
              <a:effectLst/>
              <a:latin typeface="+mn-lt"/>
              <a:ea typeface="+mn-ea"/>
              <a:cs typeface="+mn-cs"/>
            </a:rPr>
            <a:t>ﾌﾟﾙﾀﾞｳﾝから選択してください </a:t>
          </a:r>
          <a:endParaRPr kumimoji="1" lang="ja-JP" altLang="en-US" sz="800">
            <a:solidFill>
              <a:srgbClr val="0070C0"/>
            </a:solidFill>
          </a:endParaRPr>
        </a:p>
      </xdr:txBody>
    </xdr:sp>
    <xdr:clientData/>
  </xdr:twoCellAnchor>
  <xdr:twoCellAnchor>
    <xdr:from>
      <xdr:col>4</xdr:col>
      <xdr:colOff>88900</xdr:colOff>
      <xdr:row>29</xdr:row>
      <xdr:rowOff>63501</xdr:rowOff>
    </xdr:from>
    <xdr:to>
      <xdr:col>23</xdr:col>
      <xdr:colOff>95250</xdr:colOff>
      <xdr:row>31</xdr:row>
      <xdr:rowOff>260350</xdr:rowOff>
    </xdr:to>
    <xdr:sp macro="" textlink="">
      <xdr:nvSpPr>
        <xdr:cNvPr id="3" name="角丸四角形 1">
          <a:extLst>
            <a:ext uri="{FF2B5EF4-FFF2-40B4-BE49-F238E27FC236}">
              <a16:creationId xmlns:a16="http://schemas.microsoft.com/office/drawing/2014/main" id="{00000000-0008-0000-0100-000003000000}"/>
            </a:ext>
          </a:extLst>
        </xdr:cNvPr>
        <xdr:cNvSpPr/>
      </xdr:nvSpPr>
      <xdr:spPr>
        <a:xfrm>
          <a:off x="1231900" y="6305551"/>
          <a:ext cx="5530850" cy="374649"/>
        </a:xfrm>
        <a:prstGeom prst="round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4</xdr:col>
          <xdr:colOff>129540</xdr:colOff>
          <xdr:row>29</xdr:row>
          <xdr:rowOff>45720</xdr:rowOff>
        </xdr:from>
        <xdr:to>
          <xdr:col>15</xdr:col>
          <xdr:colOff>99060</xdr:colOff>
          <xdr:row>31</xdr:row>
          <xdr:rowOff>91440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１.重量に対して容積が大きい（容積勝ち）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xdr:colOff>
          <xdr:row>29</xdr:row>
          <xdr:rowOff>60960</xdr:rowOff>
        </xdr:from>
        <xdr:to>
          <xdr:col>21</xdr:col>
          <xdr:colOff>15240</xdr:colOff>
          <xdr:row>31</xdr:row>
          <xdr:rowOff>91440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２．容積に対して重量が大きい（重量勝ち）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137160</xdr:colOff>
          <xdr:row>31</xdr:row>
          <xdr:rowOff>76200</xdr:rowOff>
        </xdr:from>
        <xdr:to>
          <xdr:col>14</xdr:col>
          <xdr:colOff>38100</xdr:colOff>
          <xdr:row>31</xdr:row>
          <xdr:rowOff>259080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３.需要が不安定（需要予測困難）</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121920</xdr:colOff>
          <xdr:row>31</xdr:row>
          <xdr:rowOff>60960</xdr:rowOff>
        </xdr:from>
        <xdr:to>
          <xdr:col>18</xdr:col>
          <xdr:colOff>342900</xdr:colOff>
          <xdr:row>31</xdr:row>
          <xdr:rowOff>289560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４. 需要が安定（需要予測が容易）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281940</xdr:colOff>
          <xdr:row>31</xdr:row>
          <xdr:rowOff>60960</xdr:rowOff>
        </xdr:from>
        <xdr:to>
          <xdr:col>24</xdr:col>
          <xdr:colOff>38100</xdr:colOff>
          <xdr:row>31</xdr:row>
          <xdr:rowOff>266700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５．配送計画が立てづらい</a:t>
              </a:r>
            </a:p>
          </xdr:txBody>
        </xdr:sp>
        <xdr:clientData/>
      </xdr:twoCellAnchor>
    </mc:Choice>
    <mc:Fallback/>
  </mc:AlternateContent>
  <xdr:twoCellAnchor>
    <xdr:from>
      <xdr:col>19</xdr:col>
      <xdr:colOff>133350</xdr:colOff>
      <xdr:row>34</xdr:row>
      <xdr:rowOff>31750</xdr:rowOff>
    </xdr:from>
    <xdr:to>
      <xdr:col>23</xdr:col>
      <xdr:colOff>184150</xdr:colOff>
      <xdr:row>35</xdr:row>
      <xdr:rowOff>57150</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5384800" y="7226300"/>
          <a:ext cx="14668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ja-JP" altLang="en-US" sz="800" b="0" i="1" u="none" strike="noStrike">
              <a:solidFill>
                <a:srgbClr val="0070C0"/>
              </a:solidFill>
              <a:effectLst/>
              <a:latin typeface="+mn-lt"/>
              <a:ea typeface="+mn-ea"/>
              <a:cs typeface="+mn-cs"/>
            </a:rPr>
            <a:t>ﾌﾟﾙﾀﾞｳﾝから選択してください </a:t>
          </a:r>
          <a:endParaRPr kumimoji="1" lang="ja-JP" altLang="en-US" sz="800">
            <a:solidFill>
              <a:srgbClr val="0070C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xdr:colOff>
      <xdr:row>31</xdr:row>
      <xdr:rowOff>0</xdr:rowOff>
    </xdr:from>
    <xdr:to>
      <xdr:col>18</xdr:col>
      <xdr:colOff>756109</xdr:colOff>
      <xdr:row>34</xdr:row>
      <xdr:rowOff>29459</xdr:rowOff>
    </xdr:to>
    <xdr:sp macro="" textlink="">
      <xdr:nvSpPr>
        <xdr:cNvPr id="28" name="角丸四角形 1">
          <a:extLst>
            <a:ext uri="{FF2B5EF4-FFF2-40B4-BE49-F238E27FC236}">
              <a16:creationId xmlns:a16="http://schemas.microsoft.com/office/drawing/2014/main" id="{00000000-0008-0000-0200-00001C000000}"/>
            </a:ext>
          </a:extLst>
        </xdr:cNvPr>
        <xdr:cNvSpPr/>
      </xdr:nvSpPr>
      <xdr:spPr>
        <a:xfrm>
          <a:off x="11479099" y="8022603"/>
          <a:ext cx="4192964" cy="795387"/>
        </a:xfrm>
        <a:prstGeom prst="round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eaLnBrk="0" latinLnBrk="1" hangingPunct="0"/>
          <a:r>
            <a:rPr lang="ja-JP" altLang="en-US" sz="1000">
              <a:solidFill>
                <a:sysClr val="windowText" lastClr="000000"/>
              </a:solidFill>
              <a:effectLst/>
              <a:latin typeface="+mn-lt"/>
              <a:ea typeface="+mn-ea"/>
              <a:cs typeface="+mn-cs"/>
            </a:rPr>
            <a:t>　    　　　　  　 　 　　　    　 </a:t>
          </a:r>
          <a:endParaRPr lang="en-US" altLang="ja-JP" sz="1000">
            <a:solidFill>
              <a:sysClr val="windowText" lastClr="000000"/>
            </a:solidFill>
            <a:effectLst/>
            <a:latin typeface="+mn-lt"/>
            <a:ea typeface="+mn-ea"/>
            <a:cs typeface="+mn-cs"/>
          </a:endParaRPr>
        </a:p>
        <a:p>
          <a:pPr lvl="0" eaLnBrk="0" latinLnBrk="1" hangingPunct="0"/>
          <a:r>
            <a:rPr lang="ja-JP" altLang="en-US" sz="1000">
              <a:solidFill>
                <a:sysClr val="windowText" lastClr="000000"/>
              </a:solidFill>
              <a:effectLst/>
              <a:latin typeface="+mn-lt"/>
              <a:ea typeface="+mn-ea"/>
              <a:cs typeface="+mn-cs"/>
            </a:rPr>
            <a:t>　　　　</a:t>
          </a:r>
        </a:p>
        <a:p>
          <a:pPr lvl="0" eaLnBrk="0" latinLnBrk="1" hangingPunct="0"/>
          <a:r>
            <a:rPr lang="ja-JP" altLang="en-US" sz="1000">
              <a:solidFill>
                <a:sysClr val="windowText" lastClr="000000"/>
              </a:solidFill>
              <a:effectLst/>
              <a:latin typeface="+mn-lt"/>
              <a:ea typeface="+mn-ea"/>
              <a:cs typeface="+mn-cs"/>
            </a:rPr>
            <a:t>　 　　</a:t>
          </a:r>
          <a:endParaRPr kumimoji="1" lang="ja-JP" altLang="en-US" sz="1050">
            <a:solidFill>
              <a:sysClr val="windowText" lastClr="000000"/>
            </a:solidFill>
          </a:endParaRPr>
        </a:p>
      </xdr:txBody>
    </xdr:sp>
    <xdr:clientData/>
  </xdr:twoCellAnchor>
  <xdr:twoCellAnchor>
    <xdr:from>
      <xdr:col>2</xdr:col>
      <xdr:colOff>228600</xdr:colOff>
      <xdr:row>9</xdr:row>
      <xdr:rowOff>9525</xdr:rowOff>
    </xdr:from>
    <xdr:to>
      <xdr:col>2</xdr:col>
      <xdr:colOff>590550</xdr:colOff>
      <xdr:row>9</xdr:row>
      <xdr:rowOff>171450</xdr:rowOff>
    </xdr:to>
    <xdr:sp macro="" textlink="">
      <xdr:nvSpPr>
        <xdr:cNvPr id="37234" name="Rectangle 33">
          <a:extLst>
            <a:ext uri="{FF2B5EF4-FFF2-40B4-BE49-F238E27FC236}">
              <a16:creationId xmlns:a16="http://schemas.microsoft.com/office/drawing/2014/main" id="{00000000-0008-0000-0200-000072910000}"/>
            </a:ext>
          </a:extLst>
        </xdr:cNvPr>
        <xdr:cNvSpPr>
          <a:spLocks noChangeArrowheads="1"/>
        </xdr:cNvSpPr>
      </xdr:nvSpPr>
      <xdr:spPr bwMode="auto">
        <a:xfrm>
          <a:off x="628650" y="2384425"/>
          <a:ext cx="361950" cy="161925"/>
        </a:xfrm>
        <a:prstGeom prst="rect">
          <a:avLst/>
        </a:prstGeom>
        <a:solidFill>
          <a:srgbClr xmlns:mc="http://schemas.openxmlformats.org/markup-compatibility/2006" xmlns:a14="http://schemas.microsoft.com/office/drawing/2010/main" val="EAEAEA" mc:Ignorable="a14" a14:legacySpreadsheetColorIndex="30"/>
        </a:solidFill>
        <a:ln w="317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3</xdr:col>
          <xdr:colOff>243840</xdr:colOff>
          <xdr:row>3</xdr:row>
          <xdr:rowOff>30480</xdr:rowOff>
        </xdr:from>
        <xdr:to>
          <xdr:col>3</xdr:col>
          <xdr:colOff>594360</xdr:colOff>
          <xdr:row>3</xdr:row>
          <xdr:rowOff>236220</xdr:rowOff>
        </xdr:to>
        <xdr:sp macro="" textlink="">
          <xdr:nvSpPr>
            <xdr:cNvPr id="20685" name="Check Box 2253" hidden="1">
              <a:extLst>
                <a:ext uri="{63B3BB69-23CF-44E3-9099-C40C66FF867C}">
                  <a14:compatExt spid="_x0000_s20685"/>
                </a:ext>
                <a:ext uri="{FF2B5EF4-FFF2-40B4-BE49-F238E27FC236}">
                  <a16:creationId xmlns:a16="http://schemas.microsoft.com/office/drawing/2014/main" id="{00000000-0008-0000-0200-0000C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xdr:row>
          <xdr:rowOff>22860</xdr:rowOff>
        </xdr:from>
        <xdr:to>
          <xdr:col>5</xdr:col>
          <xdr:colOff>365760</xdr:colOff>
          <xdr:row>4</xdr:row>
          <xdr:rowOff>0</xdr:rowOff>
        </xdr:to>
        <xdr:sp macro="" textlink="">
          <xdr:nvSpPr>
            <xdr:cNvPr id="20686" name="Check Box 2254" hidden="1">
              <a:extLst>
                <a:ext uri="{63B3BB69-23CF-44E3-9099-C40C66FF867C}">
                  <a14:compatExt spid="_x0000_s20686"/>
                </a:ext>
                <a:ext uri="{FF2B5EF4-FFF2-40B4-BE49-F238E27FC236}">
                  <a16:creationId xmlns:a16="http://schemas.microsoft.com/office/drawing/2014/main" id="{00000000-0008-0000-0200-0000C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922020</xdr:colOff>
          <xdr:row>3</xdr:row>
          <xdr:rowOff>22860</xdr:rowOff>
        </xdr:from>
        <xdr:to>
          <xdr:col>7</xdr:col>
          <xdr:colOff>99060</xdr:colOff>
          <xdr:row>3</xdr:row>
          <xdr:rowOff>236220</xdr:rowOff>
        </xdr:to>
        <xdr:sp macro="" textlink="">
          <xdr:nvSpPr>
            <xdr:cNvPr id="20687" name="Check Box 2255" hidden="1">
              <a:extLst>
                <a:ext uri="{63B3BB69-23CF-44E3-9099-C40C66FF867C}">
                  <a14:compatExt spid="_x0000_s20687"/>
                </a:ext>
                <a:ext uri="{FF2B5EF4-FFF2-40B4-BE49-F238E27FC236}">
                  <a16:creationId xmlns:a16="http://schemas.microsoft.com/office/drawing/2014/main" id="{00000000-0008-0000-0200-0000C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1047750</xdr:colOff>
      <xdr:row>12</xdr:row>
      <xdr:rowOff>28575</xdr:rowOff>
    </xdr:from>
    <xdr:to>
      <xdr:col>3</xdr:col>
      <xdr:colOff>1095375</xdr:colOff>
      <xdr:row>12</xdr:row>
      <xdr:rowOff>304800</xdr:rowOff>
    </xdr:to>
    <xdr:sp macro="" textlink="">
      <xdr:nvSpPr>
        <xdr:cNvPr id="37235" name="AutoShape 10">
          <a:extLst>
            <a:ext uri="{FF2B5EF4-FFF2-40B4-BE49-F238E27FC236}">
              <a16:creationId xmlns:a16="http://schemas.microsoft.com/office/drawing/2014/main" id="{00000000-0008-0000-0200-000073910000}"/>
            </a:ext>
          </a:extLst>
        </xdr:cNvPr>
        <xdr:cNvSpPr>
          <a:spLocks/>
        </xdr:cNvSpPr>
      </xdr:nvSpPr>
      <xdr:spPr bwMode="auto">
        <a:xfrm>
          <a:off x="2771775" y="3200400"/>
          <a:ext cx="47625" cy="276225"/>
        </a:xfrm>
        <a:prstGeom prst="rightBracket">
          <a:avLst>
            <a:gd name="adj" fmla="val 4833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85725</xdr:colOff>
      <xdr:row>12</xdr:row>
      <xdr:rowOff>28575</xdr:rowOff>
    </xdr:from>
    <xdr:to>
      <xdr:col>3</xdr:col>
      <xdr:colOff>161925</xdr:colOff>
      <xdr:row>12</xdr:row>
      <xdr:rowOff>314325</xdr:rowOff>
    </xdr:to>
    <xdr:sp macro="" textlink="">
      <xdr:nvSpPr>
        <xdr:cNvPr id="37236" name="AutoShape 11">
          <a:extLst>
            <a:ext uri="{FF2B5EF4-FFF2-40B4-BE49-F238E27FC236}">
              <a16:creationId xmlns:a16="http://schemas.microsoft.com/office/drawing/2014/main" id="{00000000-0008-0000-0200-000074910000}"/>
            </a:ext>
          </a:extLst>
        </xdr:cNvPr>
        <xdr:cNvSpPr>
          <a:spLocks/>
        </xdr:cNvSpPr>
      </xdr:nvSpPr>
      <xdr:spPr bwMode="auto">
        <a:xfrm>
          <a:off x="1809750" y="3200400"/>
          <a:ext cx="76200" cy="285750"/>
        </a:xfrm>
        <a:prstGeom prst="leftBracket">
          <a:avLst>
            <a:gd name="adj" fmla="val 3333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95250</xdr:colOff>
      <xdr:row>12</xdr:row>
      <xdr:rowOff>28575</xdr:rowOff>
    </xdr:from>
    <xdr:to>
      <xdr:col>5</xdr:col>
      <xdr:colOff>190500</xdr:colOff>
      <xdr:row>12</xdr:row>
      <xdr:rowOff>304800</xdr:rowOff>
    </xdr:to>
    <xdr:sp macro="" textlink="">
      <xdr:nvSpPr>
        <xdr:cNvPr id="37237" name="AutoShape 12">
          <a:extLst>
            <a:ext uri="{FF2B5EF4-FFF2-40B4-BE49-F238E27FC236}">
              <a16:creationId xmlns:a16="http://schemas.microsoft.com/office/drawing/2014/main" id="{00000000-0008-0000-0200-000075910000}"/>
            </a:ext>
          </a:extLst>
        </xdr:cNvPr>
        <xdr:cNvSpPr>
          <a:spLocks/>
        </xdr:cNvSpPr>
      </xdr:nvSpPr>
      <xdr:spPr bwMode="auto">
        <a:xfrm>
          <a:off x="4162425" y="3200400"/>
          <a:ext cx="95250" cy="276225"/>
        </a:xfrm>
        <a:prstGeom prst="leftBracket">
          <a:avLst>
            <a:gd name="adj" fmla="val 241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942975</xdr:colOff>
      <xdr:row>12</xdr:row>
      <xdr:rowOff>57150</xdr:rowOff>
    </xdr:from>
    <xdr:to>
      <xdr:col>5</xdr:col>
      <xdr:colOff>1019175</xdr:colOff>
      <xdr:row>12</xdr:row>
      <xdr:rowOff>295275</xdr:rowOff>
    </xdr:to>
    <xdr:sp macro="" textlink="">
      <xdr:nvSpPr>
        <xdr:cNvPr id="37238" name="AutoShape 13">
          <a:extLst>
            <a:ext uri="{FF2B5EF4-FFF2-40B4-BE49-F238E27FC236}">
              <a16:creationId xmlns:a16="http://schemas.microsoft.com/office/drawing/2014/main" id="{00000000-0008-0000-0200-000076910000}"/>
            </a:ext>
          </a:extLst>
        </xdr:cNvPr>
        <xdr:cNvSpPr>
          <a:spLocks/>
        </xdr:cNvSpPr>
      </xdr:nvSpPr>
      <xdr:spPr bwMode="auto">
        <a:xfrm>
          <a:off x="5010150" y="3228975"/>
          <a:ext cx="76200" cy="238125"/>
        </a:xfrm>
        <a:prstGeom prst="rightBracket">
          <a:avLst>
            <a:gd name="adj" fmla="val 2604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47625</xdr:colOff>
      <xdr:row>12</xdr:row>
      <xdr:rowOff>85725</xdr:rowOff>
    </xdr:from>
    <xdr:to>
      <xdr:col>6</xdr:col>
      <xdr:colOff>123825</xdr:colOff>
      <xdr:row>12</xdr:row>
      <xdr:rowOff>323850</xdr:rowOff>
    </xdr:to>
    <xdr:sp macro="" textlink="">
      <xdr:nvSpPr>
        <xdr:cNvPr id="37239" name="AutoShape 14">
          <a:extLst>
            <a:ext uri="{FF2B5EF4-FFF2-40B4-BE49-F238E27FC236}">
              <a16:creationId xmlns:a16="http://schemas.microsoft.com/office/drawing/2014/main" id="{00000000-0008-0000-0200-000077910000}"/>
            </a:ext>
          </a:extLst>
        </xdr:cNvPr>
        <xdr:cNvSpPr>
          <a:spLocks/>
        </xdr:cNvSpPr>
      </xdr:nvSpPr>
      <xdr:spPr bwMode="auto">
        <a:xfrm>
          <a:off x="5362575" y="3257550"/>
          <a:ext cx="76200" cy="238125"/>
        </a:xfrm>
        <a:prstGeom prst="leftBracket">
          <a:avLst>
            <a:gd name="adj" fmla="val 2604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7</xdr:col>
      <xdr:colOff>9525</xdr:colOff>
      <xdr:row>12</xdr:row>
      <xdr:rowOff>47625</xdr:rowOff>
    </xdr:from>
    <xdr:to>
      <xdr:col>7</xdr:col>
      <xdr:colOff>85725</xdr:colOff>
      <xdr:row>12</xdr:row>
      <xdr:rowOff>285750</xdr:rowOff>
    </xdr:to>
    <xdr:sp macro="" textlink="">
      <xdr:nvSpPr>
        <xdr:cNvPr id="37240" name="AutoShape 15">
          <a:extLst>
            <a:ext uri="{FF2B5EF4-FFF2-40B4-BE49-F238E27FC236}">
              <a16:creationId xmlns:a16="http://schemas.microsoft.com/office/drawing/2014/main" id="{00000000-0008-0000-0200-000078910000}"/>
            </a:ext>
          </a:extLst>
        </xdr:cNvPr>
        <xdr:cNvSpPr>
          <a:spLocks/>
        </xdr:cNvSpPr>
      </xdr:nvSpPr>
      <xdr:spPr bwMode="auto">
        <a:xfrm>
          <a:off x="6496050" y="3219450"/>
          <a:ext cx="76200" cy="238125"/>
        </a:xfrm>
        <a:prstGeom prst="leftBracket">
          <a:avLst>
            <a:gd name="adj" fmla="val 2604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981075</xdr:colOff>
      <xdr:row>12</xdr:row>
      <xdr:rowOff>76200</xdr:rowOff>
    </xdr:from>
    <xdr:to>
      <xdr:col>6</xdr:col>
      <xdr:colOff>1066800</xdr:colOff>
      <xdr:row>12</xdr:row>
      <xdr:rowOff>314325</xdr:rowOff>
    </xdr:to>
    <xdr:sp macro="" textlink="">
      <xdr:nvSpPr>
        <xdr:cNvPr id="37241" name="AutoShape 16">
          <a:extLst>
            <a:ext uri="{FF2B5EF4-FFF2-40B4-BE49-F238E27FC236}">
              <a16:creationId xmlns:a16="http://schemas.microsoft.com/office/drawing/2014/main" id="{00000000-0008-0000-0200-000079910000}"/>
            </a:ext>
          </a:extLst>
        </xdr:cNvPr>
        <xdr:cNvSpPr>
          <a:spLocks/>
        </xdr:cNvSpPr>
      </xdr:nvSpPr>
      <xdr:spPr bwMode="auto">
        <a:xfrm>
          <a:off x="6296025" y="3248025"/>
          <a:ext cx="85725" cy="238125"/>
        </a:xfrm>
        <a:prstGeom prst="rightBracket">
          <a:avLst>
            <a:gd name="adj" fmla="val 231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7</xdr:col>
      <xdr:colOff>1038225</xdr:colOff>
      <xdr:row>12</xdr:row>
      <xdr:rowOff>28575</xdr:rowOff>
    </xdr:from>
    <xdr:to>
      <xdr:col>7</xdr:col>
      <xdr:colOff>1123950</xdr:colOff>
      <xdr:row>12</xdr:row>
      <xdr:rowOff>314325</xdr:rowOff>
    </xdr:to>
    <xdr:sp macro="" textlink="">
      <xdr:nvSpPr>
        <xdr:cNvPr id="37242" name="AutoShape 17">
          <a:extLst>
            <a:ext uri="{FF2B5EF4-FFF2-40B4-BE49-F238E27FC236}">
              <a16:creationId xmlns:a16="http://schemas.microsoft.com/office/drawing/2014/main" id="{00000000-0008-0000-0200-00007A910000}"/>
            </a:ext>
          </a:extLst>
        </xdr:cNvPr>
        <xdr:cNvSpPr>
          <a:spLocks/>
        </xdr:cNvSpPr>
      </xdr:nvSpPr>
      <xdr:spPr bwMode="auto">
        <a:xfrm>
          <a:off x="7524750" y="3200400"/>
          <a:ext cx="85725" cy="285750"/>
        </a:xfrm>
        <a:prstGeom prst="rightBracket">
          <a:avLst>
            <a:gd name="adj" fmla="val 283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38100</xdr:colOff>
      <xdr:row>12</xdr:row>
      <xdr:rowOff>47625</xdr:rowOff>
    </xdr:from>
    <xdr:to>
      <xdr:col>8</xdr:col>
      <xdr:colOff>114300</xdr:colOff>
      <xdr:row>12</xdr:row>
      <xdr:rowOff>323850</xdr:rowOff>
    </xdr:to>
    <xdr:sp macro="" textlink="">
      <xdr:nvSpPr>
        <xdr:cNvPr id="37243" name="AutoShape 18">
          <a:extLst>
            <a:ext uri="{FF2B5EF4-FFF2-40B4-BE49-F238E27FC236}">
              <a16:creationId xmlns:a16="http://schemas.microsoft.com/office/drawing/2014/main" id="{00000000-0008-0000-0200-00007B910000}"/>
            </a:ext>
          </a:extLst>
        </xdr:cNvPr>
        <xdr:cNvSpPr>
          <a:spLocks/>
        </xdr:cNvSpPr>
      </xdr:nvSpPr>
      <xdr:spPr bwMode="auto">
        <a:xfrm>
          <a:off x="7705725" y="3219450"/>
          <a:ext cx="76200" cy="276225"/>
        </a:xfrm>
        <a:prstGeom prst="leftBracket">
          <a:avLst>
            <a:gd name="adj" fmla="val 3020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161925</xdr:colOff>
      <xdr:row>12</xdr:row>
      <xdr:rowOff>66675</xdr:rowOff>
    </xdr:from>
    <xdr:to>
      <xdr:col>9</xdr:col>
      <xdr:colOff>219075</xdr:colOff>
      <xdr:row>12</xdr:row>
      <xdr:rowOff>304800</xdr:rowOff>
    </xdr:to>
    <xdr:sp macro="" textlink="">
      <xdr:nvSpPr>
        <xdr:cNvPr id="37244" name="AutoShape 19">
          <a:extLst>
            <a:ext uri="{FF2B5EF4-FFF2-40B4-BE49-F238E27FC236}">
              <a16:creationId xmlns:a16="http://schemas.microsoft.com/office/drawing/2014/main" id="{00000000-0008-0000-0200-00007C910000}"/>
            </a:ext>
          </a:extLst>
        </xdr:cNvPr>
        <xdr:cNvSpPr>
          <a:spLocks/>
        </xdr:cNvSpPr>
      </xdr:nvSpPr>
      <xdr:spPr bwMode="auto">
        <a:xfrm>
          <a:off x="8963025" y="3238500"/>
          <a:ext cx="57150" cy="238125"/>
        </a:xfrm>
        <a:prstGeom prst="leftBracket">
          <a:avLst>
            <a:gd name="adj" fmla="val 3472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866775</xdr:colOff>
      <xdr:row>12</xdr:row>
      <xdr:rowOff>85725</xdr:rowOff>
    </xdr:from>
    <xdr:to>
      <xdr:col>9</xdr:col>
      <xdr:colOff>952500</xdr:colOff>
      <xdr:row>12</xdr:row>
      <xdr:rowOff>304800</xdr:rowOff>
    </xdr:to>
    <xdr:sp macro="" textlink="">
      <xdr:nvSpPr>
        <xdr:cNvPr id="37245" name="AutoShape 20">
          <a:extLst>
            <a:ext uri="{FF2B5EF4-FFF2-40B4-BE49-F238E27FC236}">
              <a16:creationId xmlns:a16="http://schemas.microsoft.com/office/drawing/2014/main" id="{00000000-0008-0000-0200-00007D910000}"/>
            </a:ext>
          </a:extLst>
        </xdr:cNvPr>
        <xdr:cNvSpPr>
          <a:spLocks/>
        </xdr:cNvSpPr>
      </xdr:nvSpPr>
      <xdr:spPr bwMode="auto">
        <a:xfrm>
          <a:off x="9667875" y="3257550"/>
          <a:ext cx="85725" cy="219075"/>
        </a:xfrm>
        <a:prstGeom prst="rightBracket">
          <a:avLst>
            <a:gd name="adj" fmla="val 2129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986790</xdr:colOff>
      <xdr:row>12</xdr:row>
      <xdr:rowOff>64770</xdr:rowOff>
    </xdr:from>
    <xdr:to>
      <xdr:col>8</xdr:col>
      <xdr:colOff>990600</xdr:colOff>
      <xdr:row>12</xdr:row>
      <xdr:rowOff>302895</xdr:rowOff>
    </xdr:to>
    <xdr:sp macro="" textlink="">
      <xdr:nvSpPr>
        <xdr:cNvPr id="37246" name="AutoShape 25">
          <a:extLst>
            <a:ext uri="{FF2B5EF4-FFF2-40B4-BE49-F238E27FC236}">
              <a16:creationId xmlns:a16="http://schemas.microsoft.com/office/drawing/2014/main" id="{00000000-0008-0000-0200-00007E910000}"/>
            </a:ext>
          </a:extLst>
        </xdr:cNvPr>
        <xdr:cNvSpPr>
          <a:spLocks/>
        </xdr:cNvSpPr>
      </xdr:nvSpPr>
      <xdr:spPr bwMode="auto">
        <a:xfrm>
          <a:off x="7875270" y="3181350"/>
          <a:ext cx="3810" cy="238125"/>
        </a:xfrm>
        <a:prstGeom prst="rightBracket">
          <a:avLst>
            <a:gd name="adj" fmla="val 3472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123825</xdr:colOff>
      <xdr:row>3</xdr:row>
      <xdr:rowOff>19050</xdr:rowOff>
    </xdr:from>
    <xdr:to>
      <xdr:col>11</xdr:col>
      <xdr:colOff>114300</xdr:colOff>
      <xdr:row>7</xdr:row>
      <xdr:rowOff>76200</xdr:rowOff>
    </xdr:to>
    <xdr:sp macro="" textlink="">
      <xdr:nvSpPr>
        <xdr:cNvPr id="37247" name="AutoShape 3888">
          <a:extLst>
            <a:ext uri="{FF2B5EF4-FFF2-40B4-BE49-F238E27FC236}">
              <a16:creationId xmlns:a16="http://schemas.microsoft.com/office/drawing/2014/main" id="{00000000-0008-0000-0200-00007F910000}"/>
            </a:ext>
          </a:extLst>
        </xdr:cNvPr>
        <xdr:cNvSpPr>
          <a:spLocks noChangeArrowheads="1"/>
        </xdr:cNvSpPr>
      </xdr:nvSpPr>
      <xdr:spPr bwMode="auto">
        <a:xfrm>
          <a:off x="123825" y="781050"/>
          <a:ext cx="10302875" cy="1187450"/>
        </a:xfrm>
        <a:prstGeom prst="roundRect">
          <a:avLst>
            <a:gd name="adj" fmla="val 0"/>
          </a:avLst>
        </a:prstGeom>
        <a:noFill/>
        <a:ln w="1270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lstStyle/>
        <a:p>
          <a:endParaRPr lang="ja-JP" altLang="en-US"/>
        </a:p>
      </xdr:txBody>
    </xdr:sp>
    <xdr:clientData/>
  </xdr:twoCellAnchor>
  <xdr:oneCellAnchor>
    <xdr:from>
      <xdr:col>13</xdr:col>
      <xdr:colOff>181427</xdr:colOff>
      <xdr:row>34</xdr:row>
      <xdr:rowOff>45358</xdr:rowOff>
    </xdr:from>
    <xdr:ext cx="2430583" cy="229590"/>
    <xdr:sp macro="" textlink="">
      <xdr:nvSpPr>
        <xdr:cNvPr id="30" name="Rectangle 6">
          <a:extLst>
            <a:ext uri="{FF2B5EF4-FFF2-40B4-BE49-F238E27FC236}">
              <a16:creationId xmlns:a16="http://schemas.microsoft.com/office/drawing/2014/main" id="{00000000-0008-0000-0200-00001E000000}"/>
            </a:ext>
          </a:extLst>
        </xdr:cNvPr>
        <xdr:cNvSpPr>
          <a:spLocks noChangeArrowheads="1"/>
        </xdr:cNvSpPr>
      </xdr:nvSpPr>
      <xdr:spPr bwMode="auto">
        <a:xfrm>
          <a:off x="11660525" y="8833889"/>
          <a:ext cx="2430583" cy="229590"/>
        </a:xfrm>
        <a:prstGeom prst="rect">
          <a:avLst/>
        </a:prstGeom>
        <a:noFill/>
        <a:ln w="9525">
          <a:noFill/>
          <a:miter lim="800000"/>
          <a:headEnd/>
          <a:tailEnd/>
        </a:ln>
      </xdr:spPr>
      <xdr:txBody>
        <a:bodyPr vertOverflow="clip" wrap="square" lIns="27432" tIns="18288" rIns="0" bIns="18288" anchor="ctr" upright="1"/>
        <a:lstStyle/>
        <a:p>
          <a:pPr algn="l" rtl="0">
            <a:lnSpc>
              <a:spcPts val="1000"/>
            </a:lnSpc>
            <a:defRPr sz="1000"/>
          </a:pPr>
          <a:r>
            <a:rPr lang="ja-JP" altLang="en-US" sz="900" b="1" i="0" u="none" strike="noStrike" baseline="0">
              <a:solidFill>
                <a:srgbClr val="000000"/>
              </a:solidFill>
              <a:latin typeface="ＭＳ Ｐゴシック"/>
              <a:ea typeface="ＭＳ Ｐゴシック"/>
            </a:rPr>
            <a:t>　↑ 該当する項目にチェックをつけてください</a:t>
          </a:r>
          <a:endParaRPr lang="en-US" altLang="ja-JP" sz="900" b="1" i="0" u="none" strike="noStrike" baseline="0">
            <a:solidFill>
              <a:srgbClr val="000000"/>
            </a:solidFill>
            <a:latin typeface="ＭＳ Ｐゴシック"/>
            <a:ea typeface="ＭＳ Ｐゴシック"/>
          </a:endParaRPr>
        </a:p>
      </xdr:txBody>
    </xdr:sp>
    <xdr:clientData/>
  </xdr:oneCellAnchor>
  <mc:AlternateContent xmlns:mc="http://schemas.openxmlformats.org/markup-compatibility/2006">
    <mc:Choice xmlns:a14="http://schemas.microsoft.com/office/drawing/2010/main" Requires="a14">
      <xdr:twoCellAnchor editAs="oneCell">
        <xdr:from>
          <xdr:col>14</xdr:col>
          <xdr:colOff>53340</xdr:colOff>
          <xdr:row>31</xdr:row>
          <xdr:rowOff>22860</xdr:rowOff>
        </xdr:from>
        <xdr:to>
          <xdr:col>15</xdr:col>
          <xdr:colOff>792480</xdr:colOff>
          <xdr:row>32</xdr:row>
          <xdr:rowOff>0</xdr:rowOff>
        </xdr:to>
        <xdr:sp macro="" textlink="">
          <xdr:nvSpPr>
            <xdr:cNvPr id="20689" name="Check Box 2257" hidden="1">
              <a:extLst>
                <a:ext uri="{63B3BB69-23CF-44E3-9099-C40C66FF867C}">
                  <a14:compatExt spid="_x0000_s20689"/>
                </a:ext>
                <a:ext uri="{FF2B5EF4-FFF2-40B4-BE49-F238E27FC236}">
                  <a16:creationId xmlns:a16="http://schemas.microsoft.com/office/drawing/2014/main" id="{00000000-0008-0000-0200-0000D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調達物流費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762000</xdr:colOff>
          <xdr:row>31</xdr:row>
          <xdr:rowOff>30480</xdr:rowOff>
        </xdr:from>
        <xdr:to>
          <xdr:col>17</xdr:col>
          <xdr:colOff>220980</xdr:colOff>
          <xdr:row>32</xdr:row>
          <xdr:rowOff>0</xdr:rowOff>
        </xdr:to>
        <xdr:sp macro="" textlink="">
          <xdr:nvSpPr>
            <xdr:cNvPr id="20690" name="Check Box 2258" hidden="1">
              <a:extLst>
                <a:ext uri="{63B3BB69-23CF-44E3-9099-C40C66FF867C}">
                  <a14:compatExt spid="_x0000_s20690"/>
                </a:ext>
                <a:ext uri="{FF2B5EF4-FFF2-40B4-BE49-F238E27FC236}">
                  <a16:creationId xmlns:a16="http://schemas.microsoft.com/office/drawing/2014/main" id="{00000000-0008-0000-0200-0000D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社内物流費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53340</xdr:colOff>
          <xdr:row>32</xdr:row>
          <xdr:rowOff>38100</xdr:rowOff>
        </xdr:from>
        <xdr:to>
          <xdr:col>18</xdr:col>
          <xdr:colOff>548640</xdr:colOff>
          <xdr:row>32</xdr:row>
          <xdr:rowOff>190500</xdr:rowOff>
        </xdr:to>
        <xdr:sp macro="" textlink="">
          <xdr:nvSpPr>
            <xdr:cNvPr id="20691" name="Check Box 2259" hidden="1">
              <a:extLst>
                <a:ext uri="{63B3BB69-23CF-44E3-9099-C40C66FF867C}">
                  <a14:compatExt spid="_x0000_s20691"/>
                </a:ext>
                <a:ext uri="{FF2B5EF4-FFF2-40B4-BE49-F238E27FC236}">
                  <a16:creationId xmlns:a16="http://schemas.microsoft.com/office/drawing/2014/main" id="{00000000-0008-0000-0200-0000D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販売輸送費のうちECモールなど通販事業者への納品について発生した費用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53340</xdr:colOff>
          <xdr:row>32</xdr:row>
          <xdr:rowOff>259080</xdr:rowOff>
        </xdr:from>
        <xdr:to>
          <xdr:col>18</xdr:col>
          <xdr:colOff>83820</xdr:colOff>
          <xdr:row>33</xdr:row>
          <xdr:rowOff>213360</xdr:rowOff>
        </xdr:to>
        <xdr:sp macro="" textlink="">
          <xdr:nvSpPr>
            <xdr:cNvPr id="20692" name="Check Box 2260" hidden="1">
              <a:extLst>
                <a:ext uri="{63B3BB69-23CF-44E3-9099-C40C66FF867C}">
                  <a14:compatExt spid="_x0000_s20692"/>
                </a:ext>
                <a:ext uri="{FF2B5EF4-FFF2-40B4-BE49-F238E27FC236}">
                  <a16:creationId xmlns:a16="http://schemas.microsoft.com/office/drawing/2014/main" id="{00000000-0008-0000-0200-0000D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販売輸送費のうちエンドユーザへの配送について発生した費用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39</xdr:row>
          <xdr:rowOff>22860</xdr:rowOff>
        </xdr:from>
        <xdr:to>
          <xdr:col>3</xdr:col>
          <xdr:colOff>1069120</xdr:colOff>
          <xdr:row>39</xdr:row>
          <xdr:rowOff>259080</xdr:rowOff>
        </xdr:to>
        <xdr:sp macro="" textlink="">
          <xdr:nvSpPr>
            <xdr:cNvPr id="20707" name="Drop Down 2275" hidden="1">
              <a:extLst>
                <a:ext uri="{63B3BB69-23CF-44E3-9099-C40C66FF867C}">
                  <a14:compatExt spid="_x0000_s20707"/>
                </a:ext>
                <a:ext uri="{FF2B5EF4-FFF2-40B4-BE49-F238E27FC236}">
                  <a16:creationId xmlns:a16="http://schemas.microsoft.com/office/drawing/2014/main" id="{00000000-0008-0000-0200-0000E3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40</xdr:row>
          <xdr:rowOff>15240</xdr:rowOff>
        </xdr:from>
        <xdr:to>
          <xdr:col>3</xdr:col>
          <xdr:colOff>1069120</xdr:colOff>
          <xdr:row>40</xdr:row>
          <xdr:rowOff>259080</xdr:rowOff>
        </xdr:to>
        <xdr:sp macro="" textlink="">
          <xdr:nvSpPr>
            <xdr:cNvPr id="20711" name="Drop Down 2279" hidden="1">
              <a:extLst>
                <a:ext uri="{63B3BB69-23CF-44E3-9099-C40C66FF867C}">
                  <a14:compatExt spid="_x0000_s20711"/>
                </a:ext>
                <a:ext uri="{FF2B5EF4-FFF2-40B4-BE49-F238E27FC236}">
                  <a16:creationId xmlns:a16="http://schemas.microsoft.com/office/drawing/2014/main" id="{00000000-0008-0000-0200-0000E7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41</xdr:row>
          <xdr:rowOff>22860</xdr:rowOff>
        </xdr:from>
        <xdr:to>
          <xdr:col>3</xdr:col>
          <xdr:colOff>1069120</xdr:colOff>
          <xdr:row>41</xdr:row>
          <xdr:rowOff>259080</xdr:rowOff>
        </xdr:to>
        <xdr:sp macro="" textlink="">
          <xdr:nvSpPr>
            <xdr:cNvPr id="20713" name="Drop Down 2281" hidden="1">
              <a:extLst>
                <a:ext uri="{63B3BB69-23CF-44E3-9099-C40C66FF867C}">
                  <a14:compatExt spid="_x0000_s20713"/>
                </a:ext>
                <a:ext uri="{FF2B5EF4-FFF2-40B4-BE49-F238E27FC236}">
                  <a16:creationId xmlns:a16="http://schemas.microsoft.com/office/drawing/2014/main" id="{00000000-0008-0000-0200-0000E9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42</xdr:row>
          <xdr:rowOff>22860</xdr:rowOff>
        </xdr:from>
        <xdr:to>
          <xdr:col>3</xdr:col>
          <xdr:colOff>1069120</xdr:colOff>
          <xdr:row>42</xdr:row>
          <xdr:rowOff>259080</xdr:rowOff>
        </xdr:to>
        <xdr:sp macro="" textlink="">
          <xdr:nvSpPr>
            <xdr:cNvPr id="20714" name="Drop Down 2282" hidden="1">
              <a:extLst>
                <a:ext uri="{63B3BB69-23CF-44E3-9099-C40C66FF867C}">
                  <a14:compatExt spid="_x0000_s20714"/>
                </a:ext>
                <a:ext uri="{FF2B5EF4-FFF2-40B4-BE49-F238E27FC236}">
                  <a16:creationId xmlns:a16="http://schemas.microsoft.com/office/drawing/2014/main" id="{00000000-0008-0000-0200-0000EA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43</xdr:row>
          <xdr:rowOff>15240</xdr:rowOff>
        </xdr:from>
        <xdr:to>
          <xdr:col>4</xdr:col>
          <xdr:colOff>0</xdr:colOff>
          <xdr:row>43</xdr:row>
          <xdr:rowOff>259080</xdr:rowOff>
        </xdr:to>
        <xdr:sp macro="" textlink="">
          <xdr:nvSpPr>
            <xdr:cNvPr id="20715" name="Drop Down 2283" hidden="1">
              <a:extLst>
                <a:ext uri="{63B3BB69-23CF-44E3-9099-C40C66FF867C}">
                  <a14:compatExt spid="_x0000_s20715"/>
                </a:ext>
                <a:ext uri="{FF2B5EF4-FFF2-40B4-BE49-F238E27FC236}">
                  <a16:creationId xmlns:a16="http://schemas.microsoft.com/office/drawing/2014/main" id="{00000000-0008-0000-0200-0000EB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xdr:colOff>
          <xdr:row>39</xdr:row>
          <xdr:rowOff>22860</xdr:rowOff>
        </xdr:from>
        <xdr:to>
          <xdr:col>4</xdr:col>
          <xdr:colOff>1069119</xdr:colOff>
          <xdr:row>39</xdr:row>
          <xdr:rowOff>259080</xdr:rowOff>
        </xdr:to>
        <xdr:sp macro="" textlink="">
          <xdr:nvSpPr>
            <xdr:cNvPr id="20716" name="Drop Down 2284" hidden="1">
              <a:extLst>
                <a:ext uri="{63B3BB69-23CF-44E3-9099-C40C66FF867C}">
                  <a14:compatExt spid="_x0000_s20716"/>
                </a:ext>
                <a:ext uri="{FF2B5EF4-FFF2-40B4-BE49-F238E27FC236}">
                  <a16:creationId xmlns:a16="http://schemas.microsoft.com/office/drawing/2014/main" id="{00000000-0008-0000-0200-0000EC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xdr:colOff>
          <xdr:row>40</xdr:row>
          <xdr:rowOff>22860</xdr:rowOff>
        </xdr:from>
        <xdr:to>
          <xdr:col>4</xdr:col>
          <xdr:colOff>1069119</xdr:colOff>
          <xdr:row>40</xdr:row>
          <xdr:rowOff>259080</xdr:rowOff>
        </xdr:to>
        <xdr:sp macro="" textlink="">
          <xdr:nvSpPr>
            <xdr:cNvPr id="20717" name="Drop Down 2285" hidden="1">
              <a:extLst>
                <a:ext uri="{63B3BB69-23CF-44E3-9099-C40C66FF867C}">
                  <a14:compatExt spid="_x0000_s20717"/>
                </a:ext>
                <a:ext uri="{FF2B5EF4-FFF2-40B4-BE49-F238E27FC236}">
                  <a16:creationId xmlns:a16="http://schemas.microsoft.com/office/drawing/2014/main" id="{00000000-0008-0000-0200-0000ED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xdr:colOff>
          <xdr:row>41</xdr:row>
          <xdr:rowOff>22860</xdr:rowOff>
        </xdr:from>
        <xdr:to>
          <xdr:col>5</xdr:col>
          <xdr:colOff>0</xdr:colOff>
          <xdr:row>41</xdr:row>
          <xdr:rowOff>259080</xdr:rowOff>
        </xdr:to>
        <xdr:sp macro="" textlink="">
          <xdr:nvSpPr>
            <xdr:cNvPr id="20718" name="Drop Down 2286" hidden="1">
              <a:extLst>
                <a:ext uri="{63B3BB69-23CF-44E3-9099-C40C66FF867C}">
                  <a14:compatExt spid="_x0000_s20718"/>
                </a:ext>
                <a:ext uri="{FF2B5EF4-FFF2-40B4-BE49-F238E27FC236}">
                  <a16:creationId xmlns:a16="http://schemas.microsoft.com/office/drawing/2014/main" id="{00000000-0008-0000-0200-0000EE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xdr:colOff>
          <xdr:row>42</xdr:row>
          <xdr:rowOff>22860</xdr:rowOff>
        </xdr:from>
        <xdr:to>
          <xdr:col>5</xdr:col>
          <xdr:colOff>0</xdr:colOff>
          <xdr:row>42</xdr:row>
          <xdr:rowOff>259080</xdr:rowOff>
        </xdr:to>
        <xdr:sp macro="" textlink="">
          <xdr:nvSpPr>
            <xdr:cNvPr id="20719" name="Drop Down 2287" hidden="1">
              <a:extLst>
                <a:ext uri="{63B3BB69-23CF-44E3-9099-C40C66FF867C}">
                  <a14:compatExt spid="_x0000_s20719"/>
                </a:ext>
                <a:ext uri="{FF2B5EF4-FFF2-40B4-BE49-F238E27FC236}">
                  <a16:creationId xmlns:a16="http://schemas.microsoft.com/office/drawing/2014/main" id="{00000000-0008-0000-0200-0000EF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xdr:colOff>
          <xdr:row>43</xdr:row>
          <xdr:rowOff>15240</xdr:rowOff>
        </xdr:from>
        <xdr:to>
          <xdr:col>4</xdr:col>
          <xdr:colOff>1069119</xdr:colOff>
          <xdr:row>43</xdr:row>
          <xdr:rowOff>259080</xdr:rowOff>
        </xdr:to>
        <xdr:sp macro="" textlink="">
          <xdr:nvSpPr>
            <xdr:cNvPr id="20720" name="Drop Down 2288" hidden="1">
              <a:extLst>
                <a:ext uri="{63B3BB69-23CF-44E3-9099-C40C66FF867C}">
                  <a14:compatExt spid="_x0000_s20720"/>
                </a:ext>
                <a:ext uri="{FF2B5EF4-FFF2-40B4-BE49-F238E27FC236}">
                  <a16:creationId xmlns:a16="http://schemas.microsoft.com/office/drawing/2014/main" id="{00000000-0008-0000-0200-0000F0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39</xdr:row>
          <xdr:rowOff>22860</xdr:rowOff>
        </xdr:from>
        <xdr:to>
          <xdr:col>5</xdr:col>
          <xdr:colOff>1072950</xdr:colOff>
          <xdr:row>39</xdr:row>
          <xdr:rowOff>259080</xdr:rowOff>
        </xdr:to>
        <xdr:sp macro="" textlink="">
          <xdr:nvSpPr>
            <xdr:cNvPr id="20721" name="Drop Down 2289" hidden="1">
              <a:extLst>
                <a:ext uri="{63B3BB69-23CF-44E3-9099-C40C66FF867C}">
                  <a14:compatExt spid="_x0000_s20721"/>
                </a:ext>
                <a:ext uri="{FF2B5EF4-FFF2-40B4-BE49-F238E27FC236}">
                  <a16:creationId xmlns:a16="http://schemas.microsoft.com/office/drawing/2014/main" id="{00000000-0008-0000-0200-0000F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40</xdr:row>
          <xdr:rowOff>15240</xdr:rowOff>
        </xdr:from>
        <xdr:to>
          <xdr:col>5</xdr:col>
          <xdr:colOff>1072950</xdr:colOff>
          <xdr:row>40</xdr:row>
          <xdr:rowOff>259080</xdr:rowOff>
        </xdr:to>
        <xdr:sp macro="" textlink="">
          <xdr:nvSpPr>
            <xdr:cNvPr id="20722" name="Drop Down 2290" hidden="1">
              <a:extLst>
                <a:ext uri="{63B3BB69-23CF-44E3-9099-C40C66FF867C}">
                  <a14:compatExt spid="_x0000_s20722"/>
                </a:ext>
                <a:ext uri="{FF2B5EF4-FFF2-40B4-BE49-F238E27FC236}">
                  <a16:creationId xmlns:a16="http://schemas.microsoft.com/office/drawing/2014/main" id="{00000000-0008-0000-0200-0000F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41</xdr:row>
          <xdr:rowOff>22860</xdr:rowOff>
        </xdr:from>
        <xdr:to>
          <xdr:col>5</xdr:col>
          <xdr:colOff>1072950</xdr:colOff>
          <xdr:row>41</xdr:row>
          <xdr:rowOff>259080</xdr:rowOff>
        </xdr:to>
        <xdr:sp macro="" textlink="">
          <xdr:nvSpPr>
            <xdr:cNvPr id="20723" name="Drop Down 2291" hidden="1">
              <a:extLst>
                <a:ext uri="{63B3BB69-23CF-44E3-9099-C40C66FF867C}">
                  <a14:compatExt spid="_x0000_s20723"/>
                </a:ext>
                <a:ext uri="{FF2B5EF4-FFF2-40B4-BE49-F238E27FC236}">
                  <a16:creationId xmlns:a16="http://schemas.microsoft.com/office/drawing/2014/main" id="{00000000-0008-0000-0200-0000F3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42</xdr:row>
          <xdr:rowOff>22860</xdr:rowOff>
        </xdr:from>
        <xdr:to>
          <xdr:col>5</xdr:col>
          <xdr:colOff>1072950</xdr:colOff>
          <xdr:row>42</xdr:row>
          <xdr:rowOff>259080</xdr:rowOff>
        </xdr:to>
        <xdr:sp macro="" textlink="">
          <xdr:nvSpPr>
            <xdr:cNvPr id="20724" name="Drop Down 2292" hidden="1">
              <a:extLst>
                <a:ext uri="{63B3BB69-23CF-44E3-9099-C40C66FF867C}">
                  <a14:compatExt spid="_x0000_s20724"/>
                </a:ext>
                <a:ext uri="{FF2B5EF4-FFF2-40B4-BE49-F238E27FC236}">
                  <a16:creationId xmlns:a16="http://schemas.microsoft.com/office/drawing/2014/main" id="{00000000-0008-0000-0200-0000F4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43</xdr:row>
          <xdr:rowOff>15240</xdr:rowOff>
        </xdr:from>
        <xdr:to>
          <xdr:col>5</xdr:col>
          <xdr:colOff>1072950</xdr:colOff>
          <xdr:row>43</xdr:row>
          <xdr:rowOff>259080</xdr:rowOff>
        </xdr:to>
        <xdr:sp macro="" textlink="">
          <xdr:nvSpPr>
            <xdr:cNvPr id="20725" name="Drop Down 2293" hidden="1">
              <a:extLst>
                <a:ext uri="{63B3BB69-23CF-44E3-9099-C40C66FF867C}">
                  <a14:compatExt spid="_x0000_s20725"/>
                </a:ext>
                <a:ext uri="{FF2B5EF4-FFF2-40B4-BE49-F238E27FC236}">
                  <a16:creationId xmlns:a16="http://schemas.microsoft.com/office/drawing/2014/main" id="{00000000-0008-0000-0200-0000F5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289560</xdr:colOff>
          <xdr:row>12</xdr:row>
          <xdr:rowOff>327660</xdr:rowOff>
        </xdr:from>
        <xdr:to>
          <xdr:col>6</xdr:col>
          <xdr:colOff>975360</xdr:colOff>
          <xdr:row>13</xdr:row>
          <xdr:rowOff>182880</xdr:rowOff>
        </xdr:to>
        <xdr:sp macro="" textlink="">
          <xdr:nvSpPr>
            <xdr:cNvPr id="20728" name="Check Box 2296" hidden="1">
              <a:extLst>
                <a:ext uri="{63B3BB69-23CF-44E3-9099-C40C66FF867C}">
                  <a14:compatExt spid="_x0000_s20728"/>
                </a:ext>
                <a:ext uri="{FF2B5EF4-FFF2-40B4-BE49-F238E27FC236}">
                  <a16:creationId xmlns:a16="http://schemas.microsoft.com/office/drawing/2014/main" id="{00000000-0008-0000-0200-0000F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未回答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266700</xdr:colOff>
          <xdr:row>12</xdr:row>
          <xdr:rowOff>320040</xdr:rowOff>
        </xdr:from>
        <xdr:to>
          <xdr:col>7</xdr:col>
          <xdr:colOff>952500</xdr:colOff>
          <xdr:row>13</xdr:row>
          <xdr:rowOff>167640</xdr:rowOff>
        </xdr:to>
        <xdr:sp macro="" textlink="">
          <xdr:nvSpPr>
            <xdr:cNvPr id="20729" name="Check Box 2297" hidden="1">
              <a:extLst>
                <a:ext uri="{63B3BB69-23CF-44E3-9099-C40C66FF867C}">
                  <a14:compatExt spid="_x0000_s20729"/>
                </a:ext>
                <a:ext uri="{FF2B5EF4-FFF2-40B4-BE49-F238E27FC236}">
                  <a16:creationId xmlns:a16="http://schemas.microsoft.com/office/drawing/2014/main" id="{00000000-0008-0000-0200-0000F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未回答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251460</xdr:colOff>
          <xdr:row>12</xdr:row>
          <xdr:rowOff>327660</xdr:rowOff>
        </xdr:from>
        <xdr:to>
          <xdr:col>8</xdr:col>
          <xdr:colOff>944880</xdr:colOff>
          <xdr:row>13</xdr:row>
          <xdr:rowOff>167640</xdr:rowOff>
        </xdr:to>
        <xdr:sp macro="" textlink="">
          <xdr:nvSpPr>
            <xdr:cNvPr id="20730" name="Check Box 2298" hidden="1">
              <a:extLst>
                <a:ext uri="{63B3BB69-23CF-44E3-9099-C40C66FF867C}">
                  <a14:compatExt spid="_x0000_s20730"/>
                </a:ext>
                <a:ext uri="{FF2B5EF4-FFF2-40B4-BE49-F238E27FC236}">
                  <a16:creationId xmlns:a16="http://schemas.microsoft.com/office/drawing/2014/main" id="{00000000-0008-0000-0200-0000F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未回答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266700</xdr:colOff>
          <xdr:row>12</xdr:row>
          <xdr:rowOff>335280</xdr:rowOff>
        </xdr:from>
        <xdr:to>
          <xdr:col>9</xdr:col>
          <xdr:colOff>952500</xdr:colOff>
          <xdr:row>13</xdr:row>
          <xdr:rowOff>167640</xdr:rowOff>
        </xdr:to>
        <xdr:sp macro="" textlink="">
          <xdr:nvSpPr>
            <xdr:cNvPr id="20731" name="Check Box 2299" hidden="1">
              <a:extLst>
                <a:ext uri="{63B3BB69-23CF-44E3-9099-C40C66FF867C}">
                  <a14:compatExt spid="_x0000_s20731"/>
                </a:ext>
                <a:ext uri="{FF2B5EF4-FFF2-40B4-BE49-F238E27FC236}">
                  <a16:creationId xmlns:a16="http://schemas.microsoft.com/office/drawing/2014/main" id="{00000000-0008-0000-0200-0000F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未回答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1021080</xdr:colOff>
          <xdr:row>30</xdr:row>
          <xdr:rowOff>114300</xdr:rowOff>
        </xdr:from>
        <xdr:to>
          <xdr:col>9</xdr:col>
          <xdr:colOff>1104900</xdr:colOff>
          <xdr:row>31</xdr:row>
          <xdr:rowOff>99060</xdr:rowOff>
        </xdr:to>
        <xdr:sp macro="" textlink="">
          <xdr:nvSpPr>
            <xdr:cNvPr id="20732" name="Check Box 2300" hidden="1">
              <a:extLst>
                <a:ext uri="{63B3BB69-23CF-44E3-9099-C40C66FF867C}">
                  <a14:compatExt spid="_x0000_s20732"/>
                </a:ext>
                <a:ext uri="{FF2B5EF4-FFF2-40B4-BE49-F238E27FC236}">
                  <a16:creationId xmlns:a16="http://schemas.microsoft.com/office/drawing/2014/main" id="{00000000-0008-0000-0200-0000F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自社基準での回答</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4</xdr:col>
      <xdr:colOff>131729</xdr:colOff>
      <xdr:row>4</xdr:row>
      <xdr:rowOff>238733</xdr:rowOff>
    </xdr:from>
    <xdr:to>
      <xdr:col>5</xdr:col>
      <xdr:colOff>780239</xdr:colOff>
      <xdr:row>5</xdr:row>
      <xdr:rowOff>111463</xdr:rowOff>
    </xdr:to>
    <xdr:cxnSp macro="">
      <xdr:nvCxnSpPr>
        <xdr:cNvPr id="4" name="直線矢印コネクタ 3">
          <a:extLst>
            <a:ext uri="{FF2B5EF4-FFF2-40B4-BE49-F238E27FC236}">
              <a16:creationId xmlns:a16="http://schemas.microsoft.com/office/drawing/2014/main" id="{00000000-0008-0000-0300-000004000000}"/>
            </a:ext>
          </a:extLst>
        </xdr:cNvPr>
        <xdr:cNvCxnSpPr/>
      </xdr:nvCxnSpPr>
      <xdr:spPr>
        <a:xfrm>
          <a:off x="1013298" y="745382"/>
          <a:ext cx="891702" cy="16658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26024</xdr:colOff>
      <xdr:row>52</xdr:row>
      <xdr:rowOff>25136</xdr:rowOff>
    </xdr:from>
    <xdr:to>
      <xdr:col>35</xdr:col>
      <xdr:colOff>5205</xdr:colOff>
      <xdr:row>53</xdr:row>
      <xdr:rowOff>10410</xdr:rowOff>
    </xdr:to>
    <xdr:sp macro="" textlink="">
      <xdr:nvSpPr>
        <xdr:cNvPr id="8" name="Rectangle 67">
          <a:extLst>
            <a:ext uri="{FF2B5EF4-FFF2-40B4-BE49-F238E27FC236}">
              <a16:creationId xmlns:a16="http://schemas.microsoft.com/office/drawing/2014/main" id="{00000000-0008-0000-0300-000008000000}"/>
            </a:ext>
          </a:extLst>
        </xdr:cNvPr>
        <xdr:cNvSpPr>
          <a:spLocks noChangeArrowheads="1"/>
        </xdr:cNvSpPr>
      </xdr:nvSpPr>
      <xdr:spPr bwMode="auto">
        <a:xfrm>
          <a:off x="161352" y="9253456"/>
          <a:ext cx="7677255" cy="27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000" rIns="0" bIns="0" anchor="t" upright="1"/>
        <a:lstStyle/>
        <a:p>
          <a:pPr algn="ctr" rtl="0">
            <a:lnSpc>
              <a:spcPts val="1500"/>
            </a:lnSpc>
            <a:defRPr sz="1000"/>
          </a:pPr>
          <a:r>
            <a:rPr lang="ja-JP" altLang="en-US" sz="1050" b="1" i="0" u="none" strike="noStrike" baseline="0">
              <a:solidFill>
                <a:sysClr val="windowText" lastClr="000000"/>
              </a:solidFill>
              <a:latin typeface="C4 ユニバーサルライン DSP L" panose="02000000000000000000" pitchFamily="2" charset="-128"/>
              <a:ea typeface="C4 ユニバーサルライン DSP L" panose="02000000000000000000" pitchFamily="2" charset="-128"/>
            </a:rPr>
            <a:t>次のページにお進みください</a:t>
          </a:r>
          <a:endParaRPr lang="ja-JP" altLang="en-US" sz="900" b="0" i="0" u="none" strike="noStrike" baseline="0">
            <a:solidFill>
              <a:srgbClr val="000000"/>
            </a:solidFill>
            <a:latin typeface="C4 ユニバーサルビュー BDY D" panose="02000000000000000000" pitchFamily="2" charset="-128"/>
            <a:ea typeface="C4 ユニバーサルビュー BDY D" panose="02000000000000000000" pitchFamily="2" charset="-128"/>
            <a:cs typeface="Times New Roman"/>
          </a:endParaRPr>
        </a:p>
        <a:p>
          <a:pPr algn="l" rtl="0">
            <a:defRPr sz="1000"/>
          </a:pPr>
          <a:endParaRPr lang="ja-JP" altLang="en-US" sz="900" b="0" i="0" u="none" strike="noStrike" baseline="0">
            <a:solidFill>
              <a:srgbClr val="000000"/>
            </a:solidFill>
            <a:latin typeface="C4 ユニバーサルビュー BDY D" panose="02000000000000000000" pitchFamily="2" charset="-128"/>
            <a:ea typeface="C4 ユニバーサルビュー BDY D" panose="02000000000000000000" pitchFamily="2" charset="-128"/>
            <a:cs typeface="Times New Roman"/>
          </a:endParaRPr>
        </a:p>
      </xdr:txBody>
    </xdr:sp>
    <xdr:clientData/>
  </xdr:twoCellAnchor>
  <xdr:twoCellAnchor>
    <xdr:from>
      <xdr:col>5</xdr:col>
      <xdr:colOff>125414</xdr:colOff>
      <xdr:row>43</xdr:row>
      <xdr:rowOff>226218</xdr:rowOff>
    </xdr:from>
    <xdr:to>
      <xdr:col>6</xdr:col>
      <xdr:colOff>0</xdr:colOff>
      <xdr:row>44</xdr:row>
      <xdr:rowOff>133350</xdr:rowOff>
    </xdr:to>
    <xdr:cxnSp macro="">
      <xdr:nvCxnSpPr>
        <xdr:cNvPr id="5" name="直線矢印コネクタ 4">
          <a:extLst>
            <a:ext uri="{FF2B5EF4-FFF2-40B4-BE49-F238E27FC236}">
              <a16:creationId xmlns:a16="http://schemas.microsoft.com/office/drawing/2014/main" id="{00000000-0008-0000-0300-000005000000}"/>
            </a:ext>
          </a:extLst>
        </xdr:cNvPr>
        <xdr:cNvCxnSpPr/>
      </xdr:nvCxnSpPr>
      <xdr:spPr>
        <a:xfrm>
          <a:off x="1239839" y="9722643"/>
          <a:ext cx="436561" cy="20240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15240</xdr:colOff>
          <xdr:row>5</xdr:row>
          <xdr:rowOff>15240</xdr:rowOff>
        </xdr:from>
        <xdr:to>
          <xdr:col>7</xdr:col>
          <xdr:colOff>213360</xdr:colOff>
          <xdr:row>5</xdr:row>
          <xdr:rowOff>167640</xdr:rowOff>
        </xdr:to>
        <xdr:sp macro="" textlink="">
          <xdr:nvSpPr>
            <xdr:cNvPr id="21507" name="Drop Down 3" hidden="1">
              <a:extLst>
                <a:ext uri="{63B3BB69-23CF-44E3-9099-C40C66FF867C}">
                  <a14:compatExt spid="_x0000_s21507"/>
                </a:ext>
                <a:ext uri="{FF2B5EF4-FFF2-40B4-BE49-F238E27FC236}">
                  <a16:creationId xmlns:a16="http://schemas.microsoft.com/office/drawing/2014/main" id="{00000000-0008-0000-0300-000003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7</xdr:row>
          <xdr:rowOff>15240</xdr:rowOff>
        </xdr:from>
        <xdr:to>
          <xdr:col>7</xdr:col>
          <xdr:colOff>213360</xdr:colOff>
          <xdr:row>7</xdr:row>
          <xdr:rowOff>167640</xdr:rowOff>
        </xdr:to>
        <xdr:sp macro="" textlink="">
          <xdr:nvSpPr>
            <xdr:cNvPr id="21543" name="Drop Down 39" hidden="1">
              <a:extLst>
                <a:ext uri="{63B3BB69-23CF-44E3-9099-C40C66FF867C}">
                  <a14:compatExt spid="_x0000_s21543"/>
                </a:ext>
                <a:ext uri="{FF2B5EF4-FFF2-40B4-BE49-F238E27FC236}">
                  <a16:creationId xmlns:a16="http://schemas.microsoft.com/office/drawing/2014/main" id="{00000000-0008-0000-0300-000027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8</xdr:row>
          <xdr:rowOff>15240</xdr:rowOff>
        </xdr:from>
        <xdr:to>
          <xdr:col>7</xdr:col>
          <xdr:colOff>213360</xdr:colOff>
          <xdr:row>8</xdr:row>
          <xdr:rowOff>167640</xdr:rowOff>
        </xdr:to>
        <xdr:sp macro="" textlink="">
          <xdr:nvSpPr>
            <xdr:cNvPr id="21545" name="Drop Down 41" hidden="1">
              <a:extLst>
                <a:ext uri="{63B3BB69-23CF-44E3-9099-C40C66FF867C}">
                  <a14:compatExt spid="_x0000_s21545"/>
                </a:ext>
                <a:ext uri="{FF2B5EF4-FFF2-40B4-BE49-F238E27FC236}">
                  <a16:creationId xmlns:a16="http://schemas.microsoft.com/office/drawing/2014/main" id="{00000000-0008-0000-0300-000029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6</xdr:row>
          <xdr:rowOff>15240</xdr:rowOff>
        </xdr:from>
        <xdr:to>
          <xdr:col>7</xdr:col>
          <xdr:colOff>213360</xdr:colOff>
          <xdr:row>6</xdr:row>
          <xdr:rowOff>167640</xdr:rowOff>
        </xdr:to>
        <xdr:sp macro="" textlink="">
          <xdr:nvSpPr>
            <xdr:cNvPr id="21546" name="Drop Down 42" hidden="1">
              <a:extLst>
                <a:ext uri="{63B3BB69-23CF-44E3-9099-C40C66FF867C}">
                  <a14:compatExt spid="_x0000_s21546"/>
                </a:ext>
                <a:ext uri="{FF2B5EF4-FFF2-40B4-BE49-F238E27FC236}">
                  <a16:creationId xmlns:a16="http://schemas.microsoft.com/office/drawing/2014/main" id="{00000000-0008-0000-0300-00002A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13</xdr:row>
          <xdr:rowOff>15240</xdr:rowOff>
        </xdr:from>
        <xdr:to>
          <xdr:col>7</xdr:col>
          <xdr:colOff>213360</xdr:colOff>
          <xdr:row>13</xdr:row>
          <xdr:rowOff>167640</xdr:rowOff>
        </xdr:to>
        <xdr:sp macro="" textlink="">
          <xdr:nvSpPr>
            <xdr:cNvPr id="21547" name="Drop Down 43" hidden="1">
              <a:extLst>
                <a:ext uri="{63B3BB69-23CF-44E3-9099-C40C66FF867C}">
                  <a14:compatExt spid="_x0000_s21547"/>
                </a:ext>
                <a:ext uri="{FF2B5EF4-FFF2-40B4-BE49-F238E27FC236}">
                  <a16:creationId xmlns:a16="http://schemas.microsoft.com/office/drawing/2014/main" id="{00000000-0008-0000-0300-00002B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15</xdr:row>
          <xdr:rowOff>15240</xdr:rowOff>
        </xdr:from>
        <xdr:to>
          <xdr:col>7</xdr:col>
          <xdr:colOff>213360</xdr:colOff>
          <xdr:row>15</xdr:row>
          <xdr:rowOff>167640</xdr:rowOff>
        </xdr:to>
        <xdr:sp macro="" textlink="">
          <xdr:nvSpPr>
            <xdr:cNvPr id="21548" name="Drop Down 44" hidden="1">
              <a:extLst>
                <a:ext uri="{63B3BB69-23CF-44E3-9099-C40C66FF867C}">
                  <a14:compatExt spid="_x0000_s21548"/>
                </a:ext>
                <a:ext uri="{FF2B5EF4-FFF2-40B4-BE49-F238E27FC236}">
                  <a16:creationId xmlns:a16="http://schemas.microsoft.com/office/drawing/2014/main" id="{00000000-0008-0000-0300-00002C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16</xdr:row>
          <xdr:rowOff>15240</xdr:rowOff>
        </xdr:from>
        <xdr:to>
          <xdr:col>7</xdr:col>
          <xdr:colOff>213360</xdr:colOff>
          <xdr:row>16</xdr:row>
          <xdr:rowOff>167640</xdr:rowOff>
        </xdr:to>
        <xdr:sp macro="" textlink="">
          <xdr:nvSpPr>
            <xdr:cNvPr id="21549" name="Drop Down 45" hidden="1">
              <a:extLst>
                <a:ext uri="{63B3BB69-23CF-44E3-9099-C40C66FF867C}">
                  <a14:compatExt spid="_x0000_s21549"/>
                </a:ext>
                <a:ext uri="{FF2B5EF4-FFF2-40B4-BE49-F238E27FC236}">
                  <a16:creationId xmlns:a16="http://schemas.microsoft.com/office/drawing/2014/main" id="{00000000-0008-0000-0300-00002D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14</xdr:row>
          <xdr:rowOff>15240</xdr:rowOff>
        </xdr:from>
        <xdr:to>
          <xdr:col>7</xdr:col>
          <xdr:colOff>213360</xdr:colOff>
          <xdr:row>14</xdr:row>
          <xdr:rowOff>167640</xdr:rowOff>
        </xdr:to>
        <xdr:sp macro="" textlink="">
          <xdr:nvSpPr>
            <xdr:cNvPr id="21550" name="Drop Down 46" hidden="1">
              <a:extLst>
                <a:ext uri="{63B3BB69-23CF-44E3-9099-C40C66FF867C}">
                  <a14:compatExt spid="_x0000_s21550"/>
                </a:ext>
                <a:ext uri="{FF2B5EF4-FFF2-40B4-BE49-F238E27FC236}">
                  <a16:creationId xmlns:a16="http://schemas.microsoft.com/office/drawing/2014/main" id="{00000000-0008-0000-0300-00002E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19</xdr:row>
          <xdr:rowOff>15240</xdr:rowOff>
        </xdr:from>
        <xdr:to>
          <xdr:col>7</xdr:col>
          <xdr:colOff>213360</xdr:colOff>
          <xdr:row>19</xdr:row>
          <xdr:rowOff>167640</xdr:rowOff>
        </xdr:to>
        <xdr:sp macro="" textlink="">
          <xdr:nvSpPr>
            <xdr:cNvPr id="21551" name="Drop Down 47" hidden="1">
              <a:extLst>
                <a:ext uri="{63B3BB69-23CF-44E3-9099-C40C66FF867C}">
                  <a14:compatExt spid="_x0000_s21551"/>
                </a:ext>
                <a:ext uri="{FF2B5EF4-FFF2-40B4-BE49-F238E27FC236}">
                  <a16:creationId xmlns:a16="http://schemas.microsoft.com/office/drawing/2014/main" id="{00000000-0008-0000-0300-00002F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21</xdr:row>
          <xdr:rowOff>15240</xdr:rowOff>
        </xdr:from>
        <xdr:to>
          <xdr:col>7</xdr:col>
          <xdr:colOff>213360</xdr:colOff>
          <xdr:row>21</xdr:row>
          <xdr:rowOff>167640</xdr:rowOff>
        </xdr:to>
        <xdr:sp macro="" textlink="">
          <xdr:nvSpPr>
            <xdr:cNvPr id="21552" name="Drop Down 48" hidden="1">
              <a:extLst>
                <a:ext uri="{63B3BB69-23CF-44E3-9099-C40C66FF867C}">
                  <a14:compatExt spid="_x0000_s21552"/>
                </a:ext>
                <a:ext uri="{FF2B5EF4-FFF2-40B4-BE49-F238E27FC236}">
                  <a16:creationId xmlns:a16="http://schemas.microsoft.com/office/drawing/2014/main" id="{00000000-0008-0000-0300-000030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22</xdr:row>
          <xdr:rowOff>15240</xdr:rowOff>
        </xdr:from>
        <xdr:to>
          <xdr:col>7</xdr:col>
          <xdr:colOff>213360</xdr:colOff>
          <xdr:row>22</xdr:row>
          <xdr:rowOff>167640</xdr:rowOff>
        </xdr:to>
        <xdr:sp macro="" textlink="">
          <xdr:nvSpPr>
            <xdr:cNvPr id="21553" name="Drop Down 49" hidden="1">
              <a:extLst>
                <a:ext uri="{63B3BB69-23CF-44E3-9099-C40C66FF867C}">
                  <a14:compatExt spid="_x0000_s21553"/>
                </a:ext>
                <a:ext uri="{FF2B5EF4-FFF2-40B4-BE49-F238E27FC236}">
                  <a16:creationId xmlns:a16="http://schemas.microsoft.com/office/drawing/2014/main" id="{00000000-0008-0000-0300-00003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20</xdr:row>
          <xdr:rowOff>15240</xdr:rowOff>
        </xdr:from>
        <xdr:to>
          <xdr:col>7</xdr:col>
          <xdr:colOff>213360</xdr:colOff>
          <xdr:row>20</xdr:row>
          <xdr:rowOff>167640</xdr:rowOff>
        </xdr:to>
        <xdr:sp macro="" textlink="">
          <xdr:nvSpPr>
            <xdr:cNvPr id="21554" name="Drop Down 50" hidden="1">
              <a:extLst>
                <a:ext uri="{63B3BB69-23CF-44E3-9099-C40C66FF867C}">
                  <a14:compatExt spid="_x0000_s21554"/>
                </a:ext>
                <a:ext uri="{FF2B5EF4-FFF2-40B4-BE49-F238E27FC236}">
                  <a16:creationId xmlns:a16="http://schemas.microsoft.com/office/drawing/2014/main" id="{00000000-0008-0000-0300-00003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23</xdr:row>
          <xdr:rowOff>15240</xdr:rowOff>
        </xdr:from>
        <xdr:to>
          <xdr:col>7</xdr:col>
          <xdr:colOff>213360</xdr:colOff>
          <xdr:row>23</xdr:row>
          <xdr:rowOff>167640</xdr:rowOff>
        </xdr:to>
        <xdr:sp macro="" textlink="">
          <xdr:nvSpPr>
            <xdr:cNvPr id="21555" name="Drop Down 51" hidden="1">
              <a:extLst>
                <a:ext uri="{63B3BB69-23CF-44E3-9099-C40C66FF867C}">
                  <a14:compatExt spid="_x0000_s21555"/>
                </a:ext>
                <a:ext uri="{FF2B5EF4-FFF2-40B4-BE49-F238E27FC236}">
                  <a16:creationId xmlns:a16="http://schemas.microsoft.com/office/drawing/2014/main" id="{00000000-0008-0000-0300-000033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25</xdr:row>
          <xdr:rowOff>15240</xdr:rowOff>
        </xdr:from>
        <xdr:to>
          <xdr:col>7</xdr:col>
          <xdr:colOff>213360</xdr:colOff>
          <xdr:row>25</xdr:row>
          <xdr:rowOff>167640</xdr:rowOff>
        </xdr:to>
        <xdr:sp macro="" textlink="">
          <xdr:nvSpPr>
            <xdr:cNvPr id="21556" name="Drop Down 52" hidden="1">
              <a:extLst>
                <a:ext uri="{63B3BB69-23CF-44E3-9099-C40C66FF867C}">
                  <a14:compatExt spid="_x0000_s21556"/>
                </a:ext>
                <a:ext uri="{FF2B5EF4-FFF2-40B4-BE49-F238E27FC236}">
                  <a16:creationId xmlns:a16="http://schemas.microsoft.com/office/drawing/2014/main" id="{00000000-0008-0000-0300-000034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24</xdr:row>
          <xdr:rowOff>15240</xdr:rowOff>
        </xdr:from>
        <xdr:to>
          <xdr:col>7</xdr:col>
          <xdr:colOff>213360</xdr:colOff>
          <xdr:row>24</xdr:row>
          <xdr:rowOff>167640</xdr:rowOff>
        </xdr:to>
        <xdr:sp macro="" textlink="">
          <xdr:nvSpPr>
            <xdr:cNvPr id="21558" name="Drop Down 54" hidden="1">
              <a:extLst>
                <a:ext uri="{63B3BB69-23CF-44E3-9099-C40C66FF867C}">
                  <a14:compatExt spid="_x0000_s21558"/>
                </a:ext>
                <a:ext uri="{FF2B5EF4-FFF2-40B4-BE49-F238E27FC236}">
                  <a16:creationId xmlns:a16="http://schemas.microsoft.com/office/drawing/2014/main" id="{00000000-0008-0000-0300-000036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28</xdr:row>
          <xdr:rowOff>15240</xdr:rowOff>
        </xdr:from>
        <xdr:to>
          <xdr:col>7</xdr:col>
          <xdr:colOff>213360</xdr:colOff>
          <xdr:row>28</xdr:row>
          <xdr:rowOff>167640</xdr:rowOff>
        </xdr:to>
        <xdr:sp macro="" textlink="">
          <xdr:nvSpPr>
            <xdr:cNvPr id="21559" name="Drop Down 55" hidden="1">
              <a:extLst>
                <a:ext uri="{63B3BB69-23CF-44E3-9099-C40C66FF867C}">
                  <a14:compatExt spid="_x0000_s21559"/>
                </a:ext>
                <a:ext uri="{FF2B5EF4-FFF2-40B4-BE49-F238E27FC236}">
                  <a16:creationId xmlns:a16="http://schemas.microsoft.com/office/drawing/2014/main" id="{00000000-0008-0000-0300-000037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30</xdr:row>
          <xdr:rowOff>15240</xdr:rowOff>
        </xdr:from>
        <xdr:to>
          <xdr:col>7</xdr:col>
          <xdr:colOff>213360</xdr:colOff>
          <xdr:row>30</xdr:row>
          <xdr:rowOff>167640</xdr:rowOff>
        </xdr:to>
        <xdr:sp macro="" textlink="">
          <xdr:nvSpPr>
            <xdr:cNvPr id="21560" name="Drop Down 56" hidden="1">
              <a:extLst>
                <a:ext uri="{63B3BB69-23CF-44E3-9099-C40C66FF867C}">
                  <a14:compatExt spid="_x0000_s21560"/>
                </a:ext>
                <a:ext uri="{FF2B5EF4-FFF2-40B4-BE49-F238E27FC236}">
                  <a16:creationId xmlns:a16="http://schemas.microsoft.com/office/drawing/2014/main" id="{00000000-0008-0000-0300-000038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31</xdr:row>
          <xdr:rowOff>15240</xdr:rowOff>
        </xdr:from>
        <xdr:to>
          <xdr:col>7</xdr:col>
          <xdr:colOff>213360</xdr:colOff>
          <xdr:row>31</xdr:row>
          <xdr:rowOff>167640</xdr:rowOff>
        </xdr:to>
        <xdr:sp macro="" textlink="">
          <xdr:nvSpPr>
            <xdr:cNvPr id="21561" name="Drop Down 57" hidden="1">
              <a:extLst>
                <a:ext uri="{63B3BB69-23CF-44E3-9099-C40C66FF867C}">
                  <a14:compatExt spid="_x0000_s21561"/>
                </a:ext>
                <a:ext uri="{FF2B5EF4-FFF2-40B4-BE49-F238E27FC236}">
                  <a16:creationId xmlns:a16="http://schemas.microsoft.com/office/drawing/2014/main" id="{00000000-0008-0000-0300-000039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29</xdr:row>
          <xdr:rowOff>15240</xdr:rowOff>
        </xdr:from>
        <xdr:to>
          <xdr:col>7</xdr:col>
          <xdr:colOff>213360</xdr:colOff>
          <xdr:row>29</xdr:row>
          <xdr:rowOff>167640</xdr:rowOff>
        </xdr:to>
        <xdr:sp macro="" textlink="">
          <xdr:nvSpPr>
            <xdr:cNvPr id="21562" name="Drop Down 58" hidden="1">
              <a:extLst>
                <a:ext uri="{63B3BB69-23CF-44E3-9099-C40C66FF867C}">
                  <a14:compatExt spid="_x0000_s21562"/>
                </a:ext>
                <a:ext uri="{FF2B5EF4-FFF2-40B4-BE49-F238E27FC236}">
                  <a16:creationId xmlns:a16="http://schemas.microsoft.com/office/drawing/2014/main" id="{00000000-0008-0000-0300-00003A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33</xdr:row>
          <xdr:rowOff>7620</xdr:rowOff>
        </xdr:from>
        <xdr:to>
          <xdr:col>7</xdr:col>
          <xdr:colOff>213360</xdr:colOff>
          <xdr:row>33</xdr:row>
          <xdr:rowOff>160020</xdr:rowOff>
        </xdr:to>
        <xdr:sp macro="" textlink="">
          <xdr:nvSpPr>
            <xdr:cNvPr id="21564" name="Drop Down 60" hidden="1">
              <a:extLst>
                <a:ext uri="{63B3BB69-23CF-44E3-9099-C40C66FF867C}">
                  <a14:compatExt spid="_x0000_s21564"/>
                </a:ext>
                <a:ext uri="{FF2B5EF4-FFF2-40B4-BE49-F238E27FC236}">
                  <a16:creationId xmlns:a16="http://schemas.microsoft.com/office/drawing/2014/main" id="{00000000-0008-0000-0300-00003C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32</xdr:row>
          <xdr:rowOff>7620</xdr:rowOff>
        </xdr:from>
        <xdr:to>
          <xdr:col>7</xdr:col>
          <xdr:colOff>213360</xdr:colOff>
          <xdr:row>32</xdr:row>
          <xdr:rowOff>160020</xdr:rowOff>
        </xdr:to>
        <xdr:sp macro="" textlink="">
          <xdr:nvSpPr>
            <xdr:cNvPr id="21565" name="Drop Down 61" hidden="1">
              <a:extLst>
                <a:ext uri="{63B3BB69-23CF-44E3-9099-C40C66FF867C}">
                  <a14:compatExt spid="_x0000_s21565"/>
                </a:ext>
                <a:ext uri="{FF2B5EF4-FFF2-40B4-BE49-F238E27FC236}">
                  <a16:creationId xmlns:a16="http://schemas.microsoft.com/office/drawing/2014/main" id="{00000000-0008-0000-0300-00003D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34</xdr:row>
          <xdr:rowOff>7620</xdr:rowOff>
        </xdr:from>
        <xdr:to>
          <xdr:col>7</xdr:col>
          <xdr:colOff>213360</xdr:colOff>
          <xdr:row>34</xdr:row>
          <xdr:rowOff>160020</xdr:rowOff>
        </xdr:to>
        <xdr:sp macro="" textlink="">
          <xdr:nvSpPr>
            <xdr:cNvPr id="21573" name="Drop Down 69" hidden="1">
              <a:extLst>
                <a:ext uri="{63B3BB69-23CF-44E3-9099-C40C66FF867C}">
                  <a14:compatExt spid="_x0000_s21573"/>
                </a:ext>
                <a:ext uri="{FF2B5EF4-FFF2-40B4-BE49-F238E27FC236}">
                  <a16:creationId xmlns:a16="http://schemas.microsoft.com/office/drawing/2014/main" id="{00000000-0008-0000-0300-000045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44</xdr:row>
          <xdr:rowOff>15240</xdr:rowOff>
        </xdr:from>
        <xdr:to>
          <xdr:col>7</xdr:col>
          <xdr:colOff>213360</xdr:colOff>
          <xdr:row>44</xdr:row>
          <xdr:rowOff>167640</xdr:rowOff>
        </xdr:to>
        <xdr:sp macro="" textlink="">
          <xdr:nvSpPr>
            <xdr:cNvPr id="21579" name="Drop Down 75" hidden="1">
              <a:extLst>
                <a:ext uri="{63B3BB69-23CF-44E3-9099-C40C66FF867C}">
                  <a14:compatExt spid="_x0000_s21579"/>
                </a:ext>
                <a:ext uri="{FF2B5EF4-FFF2-40B4-BE49-F238E27FC236}">
                  <a16:creationId xmlns:a16="http://schemas.microsoft.com/office/drawing/2014/main" id="{00000000-0008-0000-0300-00004B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46</xdr:row>
          <xdr:rowOff>15240</xdr:rowOff>
        </xdr:from>
        <xdr:to>
          <xdr:col>7</xdr:col>
          <xdr:colOff>213360</xdr:colOff>
          <xdr:row>46</xdr:row>
          <xdr:rowOff>167640</xdr:rowOff>
        </xdr:to>
        <xdr:sp macro="" textlink="">
          <xdr:nvSpPr>
            <xdr:cNvPr id="21580" name="Drop Down 76" hidden="1">
              <a:extLst>
                <a:ext uri="{63B3BB69-23CF-44E3-9099-C40C66FF867C}">
                  <a14:compatExt spid="_x0000_s21580"/>
                </a:ext>
                <a:ext uri="{FF2B5EF4-FFF2-40B4-BE49-F238E27FC236}">
                  <a16:creationId xmlns:a16="http://schemas.microsoft.com/office/drawing/2014/main" id="{00000000-0008-0000-0300-00004C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47</xdr:row>
          <xdr:rowOff>15240</xdr:rowOff>
        </xdr:from>
        <xdr:to>
          <xdr:col>7</xdr:col>
          <xdr:colOff>213360</xdr:colOff>
          <xdr:row>47</xdr:row>
          <xdr:rowOff>167640</xdr:rowOff>
        </xdr:to>
        <xdr:sp macro="" textlink="">
          <xdr:nvSpPr>
            <xdr:cNvPr id="21581" name="Drop Down 77" hidden="1">
              <a:extLst>
                <a:ext uri="{63B3BB69-23CF-44E3-9099-C40C66FF867C}">
                  <a14:compatExt spid="_x0000_s21581"/>
                </a:ext>
                <a:ext uri="{FF2B5EF4-FFF2-40B4-BE49-F238E27FC236}">
                  <a16:creationId xmlns:a16="http://schemas.microsoft.com/office/drawing/2014/main" id="{00000000-0008-0000-0300-00004D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45</xdr:row>
          <xdr:rowOff>15240</xdr:rowOff>
        </xdr:from>
        <xdr:to>
          <xdr:col>7</xdr:col>
          <xdr:colOff>213360</xdr:colOff>
          <xdr:row>45</xdr:row>
          <xdr:rowOff>167640</xdr:rowOff>
        </xdr:to>
        <xdr:sp macro="" textlink="">
          <xdr:nvSpPr>
            <xdr:cNvPr id="21582" name="Drop Down 78" hidden="1">
              <a:extLst>
                <a:ext uri="{63B3BB69-23CF-44E3-9099-C40C66FF867C}">
                  <a14:compatExt spid="_x0000_s21582"/>
                </a:ext>
                <a:ext uri="{FF2B5EF4-FFF2-40B4-BE49-F238E27FC236}">
                  <a16:creationId xmlns:a16="http://schemas.microsoft.com/office/drawing/2014/main" id="{00000000-0008-0000-0300-00004E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131729</xdr:colOff>
      <xdr:row>43</xdr:row>
      <xdr:rowOff>238733</xdr:rowOff>
    </xdr:from>
    <xdr:to>
      <xdr:col>5</xdr:col>
      <xdr:colOff>780239</xdr:colOff>
      <xdr:row>44</xdr:row>
      <xdr:rowOff>111463</xdr:rowOff>
    </xdr:to>
    <xdr:cxnSp macro="">
      <xdr:nvCxnSpPr>
        <xdr:cNvPr id="2" name="直線矢印コネクタ 1">
          <a:extLst>
            <a:ext uri="{FF2B5EF4-FFF2-40B4-BE49-F238E27FC236}">
              <a16:creationId xmlns:a16="http://schemas.microsoft.com/office/drawing/2014/main" id="{00000000-0008-0000-0300-000002000000}"/>
            </a:ext>
          </a:extLst>
        </xdr:cNvPr>
        <xdr:cNvCxnSpPr/>
      </xdr:nvCxnSpPr>
      <xdr:spPr>
        <a:xfrm>
          <a:off x="925479" y="779926"/>
          <a:ext cx="944074" cy="1613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15240</xdr:colOff>
          <xdr:row>35</xdr:row>
          <xdr:rowOff>15240</xdr:rowOff>
        </xdr:from>
        <xdr:to>
          <xdr:col>7</xdr:col>
          <xdr:colOff>213360</xdr:colOff>
          <xdr:row>35</xdr:row>
          <xdr:rowOff>167640</xdr:rowOff>
        </xdr:to>
        <xdr:sp macro="" textlink="">
          <xdr:nvSpPr>
            <xdr:cNvPr id="21583" name="Drop Down 79" hidden="1">
              <a:extLst>
                <a:ext uri="{63B3BB69-23CF-44E3-9099-C40C66FF867C}">
                  <a14:compatExt spid="_x0000_s21583"/>
                </a:ext>
                <a:ext uri="{FF2B5EF4-FFF2-40B4-BE49-F238E27FC236}">
                  <a16:creationId xmlns:a16="http://schemas.microsoft.com/office/drawing/2014/main" id="{00000000-0008-0000-0300-00004F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21</xdr:col>
      <xdr:colOff>40446</xdr:colOff>
      <xdr:row>14</xdr:row>
      <xdr:rowOff>161622</xdr:rowOff>
    </xdr:from>
    <xdr:ext cx="1896304" cy="418699"/>
    <xdr:sp macro="" textlink="">
      <xdr:nvSpPr>
        <xdr:cNvPr id="6" name="Rectangle 6">
          <a:extLst>
            <a:ext uri="{FF2B5EF4-FFF2-40B4-BE49-F238E27FC236}">
              <a16:creationId xmlns:a16="http://schemas.microsoft.com/office/drawing/2014/main" id="{00000000-0008-0000-0400-000006000000}"/>
            </a:ext>
          </a:extLst>
        </xdr:cNvPr>
        <xdr:cNvSpPr>
          <a:spLocks noChangeArrowheads="1"/>
        </xdr:cNvSpPr>
      </xdr:nvSpPr>
      <xdr:spPr bwMode="auto">
        <a:xfrm>
          <a:off x="4542596" y="2269822"/>
          <a:ext cx="1896304" cy="418699"/>
        </a:xfrm>
        <a:prstGeom prst="rect">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000"/>
            </a:lnSpc>
            <a:defRPr sz="1000"/>
          </a:pPr>
          <a:r>
            <a:rPr lang="ja-JP" altLang="en-US" sz="900" b="1" i="0" u="none" strike="noStrike" baseline="0">
              <a:solidFill>
                <a:srgbClr val="000000"/>
              </a:solidFill>
              <a:latin typeface="ＭＳ Ｐゴシック"/>
              <a:ea typeface="ＭＳ Ｐゴシック"/>
            </a:rPr>
            <a:t>　← 該当する欄に○をご記入ください</a:t>
          </a:r>
          <a:endParaRPr lang="en-US" altLang="ja-JP" sz="900" b="1" i="0" u="none" strike="noStrike" baseline="0">
            <a:solidFill>
              <a:srgbClr val="000000"/>
            </a:solidFill>
            <a:latin typeface="ＭＳ Ｐゴシック"/>
            <a:ea typeface="ＭＳ Ｐゴシック"/>
          </a:endParaRPr>
        </a:p>
        <a:p>
          <a:pPr algn="l" rtl="0">
            <a:lnSpc>
              <a:spcPts val="1000"/>
            </a:lnSpc>
            <a:defRPr sz="1000"/>
          </a:pPr>
          <a:r>
            <a:rPr lang="ja-JP" altLang="en-US" sz="900" b="1" i="0" u="none" strike="noStrike" baseline="0">
              <a:solidFill>
                <a:srgbClr val="000000"/>
              </a:solidFill>
              <a:latin typeface="ＭＳ Ｐゴシック"/>
              <a:ea typeface="ＭＳ Ｐゴシック"/>
            </a:rPr>
            <a:t>　　　（ﾌﾟﾙﾀﾞｳﾝから選択してください）</a:t>
          </a:r>
        </a:p>
      </xdr:txBody>
    </xdr:sp>
    <xdr:clientData/>
  </xdr:oneCellAnchor>
  <xdr:twoCellAnchor>
    <xdr:from>
      <xdr:col>0</xdr:col>
      <xdr:colOff>44450</xdr:colOff>
      <xdr:row>70</xdr:row>
      <xdr:rowOff>152399</xdr:rowOff>
    </xdr:from>
    <xdr:to>
      <xdr:col>29</xdr:col>
      <xdr:colOff>79619</xdr:colOff>
      <xdr:row>73</xdr:row>
      <xdr:rowOff>0</xdr:rowOff>
    </xdr:to>
    <xdr:sp macro="" textlink="">
      <xdr:nvSpPr>
        <xdr:cNvPr id="3" name="Rectangle 67">
          <a:extLst>
            <a:ext uri="{FF2B5EF4-FFF2-40B4-BE49-F238E27FC236}">
              <a16:creationId xmlns:a16="http://schemas.microsoft.com/office/drawing/2014/main" id="{00000000-0008-0000-0400-000003000000}"/>
            </a:ext>
          </a:extLst>
        </xdr:cNvPr>
        <xdr:cNvSpPr>
          <a:spLocks noChangeArrowheads="1"/>
        </xdr:cNvSpPr>
      </xdr:nvSpPr>
      <xdr:spPr bwMode="auto">
        <a:xfrm>
          <a:off x="44450" y="10001249"/>
          <a:ext cx="6912219"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000" rIns="0" bIns="0" anchor="t" upright="1"/>
        <a:lstStyle/>
        <a:p>
          <a:pPr algn="ctr" rtl="0">
            <a:lnSpc>
              <a:spcPts val="1400"/>
            </a:lnSpc>
            <a:defRPr sz="1000"/>
          </a:pPr>
          <a:r>
            <a:rPr lang="ja-JP" altLang="en-US" sz="1050" b="1" i="0" u="none" strike="noStrike" baseline="0">
              <a:solidFill>
                <a:sysClr val="windowText" lastClr="000000"/>
              </a:solidFill>
              <a:latin typeface="C4 ユニバーサルライン DSP L" panose="02000000000000000000" pitchFamily="2" charset="-128"/>
              <a:ea typeface="C4 ユニバーサルライン DSP L" panose="02000000000000000000" pitchFamily="2" charset="-128"/>
            </a:rPr>
            <a:t>次のページにお進みください</a:t>
          </a:r>
          <a:endParaRPr lang="ja-JP" altLang="en-US" sz="900" b="0" i="0" u="none" strike="noStrike" baseline="0">
            <a:solidFill>
              <a:srgbClr val="000000"/>
            </a:solidFill>
            <a:latin typeface="C4 ユニバーサルビュー BDY D" panose="02000000000000000000" pitchFamily="2" charset="-128"/>
            <a:ea typeface="C4 ユニバーサルビュー BDY D" panose="02000000000000000000" pitchFamily="2" charset="-128"/>
            <a:cs typeface="Times New Roman"/>
          </a:endParaRPr>
        </a:p>
        <a:p>
          <a:pPr algn="l" rtl="0">
            <a:lnSpc>
              <a:spcPts val="1200"/>
            </a:lnSpc>
            <a:defRPr sz="1000"/>
          </a:pPr>
          <a:endParaRPr lang="ja-JP" altLang="en-US" sz="900" b="0" i="0" u="none" strike="noStrike" baseline="0">
            <a:solidFill>
              <a:srgbClr val="000000"/>
            </a:solidFill>
            <a:latin typeface="C4 ユニバーサルビュー BDY D" panose="02000000000000000000" pitchFamily="2" charset="-128"/>
            <a:ea typeface="C4 ユニバーサルビュー BDY D" panose="02000000000000000000" pitchFamily="2" charset="-128"/>
            <a:cs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10</xdr:col>
          <xdr:colOff>15240</xdr:colOff>
          <xdr:row>2</xdr:row>
          <xdr:rowOff>15240</xdr:rowOff>
        </xdr:from>
        <xdr:to>
          <xdr:col>12</xdr:col>
          <xdr:colOff>0</xdr:colOff>
          <xdr:row>3</xdr:row>
          <xdr:rowOff>0</xdr:rowOff>
        </xdr:to>
        <xdr:sp macro="" textlink="">
          <xdr:nvSpPr>
            <xdr:cNvPr id="22532" name="Drop Down 4" hidden="1">
              <a:extLst>
                <a:ext uri="{63B3BB69-23CF-44E3-9099-C40C66FF867C}">
                  <a14:compatExt spid="_x0000_s22532"/>
                </a:ext>
                <a:ext uri="{FF2B5EF4-FFF2-40B4-BE49-F238E27FC236}">
                  <a16:creationId xmlns:a16="http://schemas.microsoft.com/office/drawing/2014/main" id="{00000000-0008-0000-0400-000004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xdr:colOff>
          <xdr:row>54</xdr:row>
          <xdr:rowOff>15240</xdr:rowOff>
        </xdr:from>
        <xdr:to>
          <xdr:col>29</xdr:col>
          <xdr:colOff>0</xdr:colOff>
          <xdr:row>54</xdr:row>
          <xdr:rowOff>167640</xdr:rowOff>
        </xdr:to>
        <xdr:sp macro="" textlink="">
          <xdr:nvSpPr>
            <xdr:cNvPr id="22538" name="Drop Down 10" hidden="1">
              <a:extLst>
                <a:ext uri="{63B3BB69-23CF-44E3-9099-C40C66FF867C}">
                  <a14:compatExt spid="_x0000_s22538"/>
                </a:ext>
                <a:ext uri="{FF2B5EF4-FFF2-40B4-BE49-F238E27FC236}">
                  <a16:creationId xmlns:a16="http://schemas.microsoft.com/office/drawing/2014/main" id="{00000000-0008-0000-0400-00000A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xdr:colOff>
          <xdr:row>70</xdr:row>
          <xdr:rowOff>15240</xdr:rowOff>
        </xdr:from>
        <xdr:to>
          <xdr:col>29</xdr:col>
          <xdr:colOff>0</xdr:colOff>
          <xdr:row>71</xdr:row>
          <xdr:rowOff>0</xdr:rowOff>
        </xdr:to>
        <xdr:sp macro="" textlink="">
          <xdr:nvSpPr>
            <xdr:cNvPr id="22539" name="Drop Down 11" hidden="1">
              <a:extLst>
                <a:ext uri="{63B3BB69-23CF-44E3-9099-C40C66FF867C}">
                  <a14:compatExt spid="_x0000_s22539"/>
                </a:ext>
                <a:ext uri="{FF2B5EF4-FFF2-40B4-BE49-F238E27FC236}">
                  <a16:creationId xmlns:a16="http://schemas.microsoft.com/office/drawing/2014/main" id="{00000000-0008-0000-0400-00000B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xdr:colOff>
          <xdr:row>3</xdr:row>
          <xdr:rowOff>15240</xdr:rowOff>
        </xdr:from>
        <xdr:to>
          <xdr:col>12</xdr:col>
          <xdr:colOff>0</xdr:colOff>
          <xdr:row>4</xdr:row>
          <xdr:rowOff>0</xdr:rowOff>
        </xdr:to>
        <xdr:sp macro="" textlink="">
          <xdr:nvSpPr>
            <xdr:cNvPr id="22552" name="Drop Down 24" hidden="1">
              <a:extLst>
                <a:ext uri="{63B3BB69-23CF-44E3-9099-C40C66FF867C}">
                  <a14:compatExt spid="_x0000_s22552"/>
                </a:ext>
                <a:ext uri="{FF2B5EF4-FFF2-40B4-BE49-F238E27FC236}">
                  <a16:creationId xmlns:a16="http://schemas.microsoft.com/office/drawing/2014/main" id="{00000000-0008-0000-0400-000018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xdr:colOff>
          <xdr:row>4</xdr:row>
          <xdr:rowOff>15240</xdr:rowOff>
        </xdr:from>
        <xdr:to>
          <xdr:col>12</xdr:col>
          <xdr:colOff>0</xdr:colOff>
          <xdr:row>5</xdr:row>
          <xdr:rowOff>0</xdr:rowOff>
        </xdr:to>
        <xdr:sp macro="" textlink="">
          <xdr:nvSpPr>
            <xdr:cNvPr id="22553" name="Drop Down 25" hidden="1">
              <a:extLst>
                <a:ext uri="{63B3BB69-23CF-44E3-9099-C40C66FF867C}">
                  <a14:compatExt spid="_x0000_s22553"/>
                </a:ext>
                <a:ext uri="{FF2B5EF4-FFF2-40B4-BE49-F238E27FC236}">
                  <a16:creationId xmlns:a16="http://schemas.microsoft.com/office/drawing/2014/main" id="{00000000-0008-0000-0400-000019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xdr:colOff>
          <xdr:row>5</xdr:row>
          <xdr:rowOff>15240</xdr:rowOff>
        </xdr:from>
        <xdr:to>
          <xdr:col>12</xdr:col>
          <xdr:colOff>0</xdr:colOff>
          <xdr:row>5</xdr:row>
          <xdr:rowOff>167640</xdr:rowOff>
        </xdr:to>
        <xdr:sp macro="" textlink="">
          <xdr:nvSpPr>
            <xdr:cNvPr id="22554" name="Drop Down 26" hidden="1">
              <a:extLst>
                <a:ext uri="{63B3BB69-23CF-44E3-9099-C40C66FF867C}">
                  <a14:compatExt spid="_x0000_s22554"/>
                </a:ext>
                <a:ext uri="{FF2B5EF4-FFF2-40B4-BE49-F238E27FC236}">
                  <a16:creationId xmlns:a16="http://schemas.microsoft.com/office/drawing/2014/main" id="{00000000-0008-0000-0400-00001A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23</xdr:col>
      <xdr:colOff>133352</xdr:colOff>
      <xdr:row>52</xdr:row>
      <xdr:rowOff>0</xdr:rowOff>
    </xdr:from>
    <xdr:to>
      <xdr:col>30</xdr:col>
      <xdr:colOff>0</xdr:colOff>
      <xdr:row>54</xdr:row>
      <xdr:rowOff>0</xdr:rowOff>
    </xdr:to>
    <xdr:sp macro="" textlink="">
      <xdr:nvSpPr>
        <xdr:cNvPr id="13" name="テキスト ボックス 12">
          <a:extLst>
            <a:ext uri="{FF2B5EF4-FFF2-40B4-BE49-F238E27FC236}">
              <a16:creationId xmlns:a16="http://schemas.microsoft.com/office/drawing/2014/main" id="{00000000-0008-0000-0400-00000D000000}"/>
            </a:ext>
          </a:extLst>
        </xdr:cNvPr>
        <xdr:cNvSpPr txBox="1"/>
      </xdr:nvSpPr>
      <xdr:spPr>
        <a:xfrm>
          <a:off x="5572127" y="7077075"/>
          <a:ext cx="1514474"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ja-JP" altLang="en-US" sz="800" b="0" i="1" u="none" strike="noStrike">
              <a:solidFill>
                <a:srgbClr val="0070C0"/>
              </a:solidFill>
              <a:effectLst/>
              <a:latin typeface="+mn-lt"/>
              <a:ea typeface="+mn-ea"/>
              <a:cs typeface="+mn-cs"/>
            </a:rPr>
            <a:t>ﾌﾟﾙﾀﾞｳﾝから選択してください </a:t>
          </a:r>
          <a:endParaRPr kumimoji="1" lang="ja-JP" altLang="en-US" sz="800">
            <a:solidFill>
              <a:srgbClr val="0070C0"/>
            </a:solidFill>
          </a:endParaRPr>
        </a:p>
      </xdr:txBody>
    </xdr:sp>
    <xdr:clientData/>
  </xdr:twoCellAnchor>
  <xdr:twoCellAnchor>
    <xdr:from>
      <xdr:col>22</xdr:col>
      <xdr:colOff>175909</xdr:colOff>
      <xdr:row>68</xdr:row>
      <xdr:rowOff>123825</xdr:rowOff>
    </xdr:from>
    <xdr:to>
      <xdr:col>30</xdr:col>
      <xdr:colOff>2432</xdr:colOff>
      <xdr:row>70</xdr:row>
      <xdr:rowOff>8106</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4666845" y="9211080"/>
          <a:ext cx="1642353" cy="208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ja-JP" altLang="en-US" sz="800" b="0" i="1" u="none" strike="noStrike">
              <a:solidFill>
                <a:srgbClr val="0070C0"/>
              </a:solidFill>
              <a:effectLst/>
              <a:latin typeface="+mn-lt"/>
              <a:ea typeface="+mn-ea"/>
              <a:cs typeface="+mn-cs"/>
            </a:rPr>
            <a:t>ﾌﾟﾙﾀﾞｳﾝから選択してください </a:t>
          </a:r>
          <a:endParaRPr kumimoji="1" lang="ja-JP" altLang="en-US" sz="800">
            <a:solidFill>
              <a:srgbClr val="0070C0"/>
            </a:solidFill>
          </a:endParaRPr>
        </a:p>
      </xdr:txBody>
    </xdr:sp>
    <xdr:clientData/>
  </xdr:twoCellAnchor>
  <mc:AlternateContent xmlns:mc="http://schemas.openxmlformats.org/markup-compatibility/2006">
    <mc:Choice xmlns:a14="http://schemas.microsoft.com/office/drawing/2010/main" Requires="a14">
      <xdr:twoCellAnchor editAs="oneCell">
        <xdr:from>
          <xdr:col>10</xdr:col>
          <xdr:colOff>15240</xdr:colOff>
          <xdr:row>8</xdr:row>
          <xdr:rowOff>15240</xdr:rowOff>
        </xdr:from>
        <xdr:to>
          <xdr:col>12</xdr:col>
          <xdr:colOff>0</xdr:colOff>
          <xdr:row>9</xdr:row>
          <xdr:rowOff>0</xdr:rowOff>
        </xdr:to>
        <xdr:sp macro="" textlink="">
          <xdr:nvSpPr>
            <xdr:cNvPr id="22556" name="Drop Down 28" hidden="1">
              <a:extLst>
                <a:ext uri="{63B3BB69-23CF-44E3-9099-C40C66FF867C}">
                  <a14:compatExt spid="_x0000_s22556"/>
                </a:ext>
                <a:ext uri="{FF2B5EF4-FFF2-40B4-BE49-F238E27FC236}">
                  <a16:creationId xmlns:a16="http://schemas.microsoft.com/office/drawing/2014/main" id="{00000000-0008-0000-0400-00001C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xdr:colOff>
          <xdr:row>9</xdr:row>
          <xdr:rowOff>15240</xdr:rowOff>
        </xdr:from>
        <xdr:to>
          <xdr:col>12</xdr:col>
          <xdr:colOff>0</xdr:colOff>
          <xdr:row>10</xdr:row>
          <xdr:rowOff>0</xdr:rowOff>
        </xdr:to>
        <xdr:sp macro="" textlink="">
          <xdr:nvSpPr>
            <xdr:cNvPr id="22557" name="Drop Down 29" hidden="1">
              <a:extLst>
                <a:ext uri="{63B3BB69-23CF-44E3-9099-C40C66FF867C}">
                  <a14:compatExt spid="_x0000_s22557"/>
                </a:ext>
                <a:ext uri="{FF2B5EF4-FFF2-40B4-BE49-F238E27FC236}">
                  <a16:creationId xmlns:a16="http://schemas.microsoft.com/office/drawing/2014/main" id="{00000000-0008-0000-0400-00001D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xdr:colOff>
          <xdr:row>10</xdr:row>
          <xdr:rowOff>15240</xdr:rowOff>
        </xdr:from>
        <xdr:to>
          <xdr:col>12</xdr:col>
          <xdr:colOff>0</xdr:colOff>
          <xdr:row>11</xdr:row>
          <xdr:rowOff>0</xdr:rowOff>
        </xdr:to>
        <xdr:sp macro="" textlink="">
          <xdr:nvSpPr>
            <xdr:cNvPr id="22558" name="Drop Down 30" hidden="1">
              <a:extLst>
                <a:ext uri="{63B3BB69-23CF-44E3-9099-C40C66FF867C}">
                  <a14:compatExt spid="_x0000_s22558"/>
                </a:ext>
                <a:ext uri="{FF2B5EF4-FFF2-40B4-BE49-F238E27FC236}">
                  <a16:creationId xmlns:a16="http://schemas.microsoft.com/office/drawing/2014/main" id="{00000000-0008-0000-0400-00001E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xdr:colOff>
          <xdr:row>11</xdr:row>
          <xdr:rowOff>15240</xdr:rowOff>
        </xdr:from>
        <xdr:to>
          <xdr:col>12</xdr:col>
          <xdr:colOff>0</xdr:colOff>
          <xdr:row>11</xdr:row>
          <xdr:rowOff>167640</xdr:rowOff>
        </xdr:to>
        <xdr:sp macro="" textlink="">
          <xdr:nvSpPr>
            <xdr:cNvPr id="22559" name="Drop Down 31" hidden="1">
              <a:extLst>
                <a:ext uri="{63B3BB69-23CF-44E3-9099-C40C66FF867C}">
                  <a14:compatExt spid="_x0000_s22559"/>
                </a:ext>
                <a:ext uri="{FF2B5EF4-FFF2-40B4-BE49-F238E27FC236}">
                  <a16:creationId xmlns:a16="http://schemas.microsoft.com/office/drawing/2014/main" id="{00000000-0008-0000-0400-00001F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61</xdr:row>
          <xdr:rowOff>22860</xdr:rowOff>
        </xdr:from>
        <xdr:to>
          <xdr:col>11</xdr:col>
          <xdr:colOff>205740</xdr:colOff>
          <xdr:row>61</xdr:row>
          <xdr:rowOff>175260</xdr:rowOff>
        </xdr:to>
        <xdr:sp macro="" textlink="">
          <xdr:nvSpPr>
            <xdr:cNvPr id="22564" name="Drop Down 36" hidden="1">
              <a:extLst>
                <a:ext uri="{63B3BB69-23CF-44E3-9099-C40C66FF867C}">
                  <a14:compatExt spid="_x0000_s22564"/>
                </a:ext>
                <a:ext uri="{FF2B5EF4-FFF2-40B4-BE49-F238E27FC236}">
                  <a16:creationId xmlns:a16="http://schemas.microsoft.com/office/drawing/2014/main" id="{00000000-0008-0000-0400-000024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62</xdr:row>
          <xdr:rowOff>22860</xdr:rowOff>
        </xdr:from>
        <xdr:to>
          <xdr:col>11</xdr:col>
          <xdr:colOff>205740</xdr:colOff>
          <xdr:row>62</xdr:row>
          <xdr:rowOff>175260</xdr:rowOff>
        </xdr:to>
        <xdr:sp macro="" textlink="">
          <xdr:nvSpPr>
            <xdr:cNvPr id="22565" name="Drop Down 37" hidden="1">
              <a:extLst>
                <a:ext uri="{63B3BB69-23CF-44E3-9099-C40C66FF867C}">
                  <a14:compatExt spid="_x0000_s22565"/>
                </a:ext>
                <a:ext uri="{FF2B5EF4-FFF2-40B4-BE49-F238E27FC236}">
                  <a16:creationId xmlns:a16="http://schemas.microsoft.com/office/drawing/2014/main" id="{00000000-0008-0000-0400-000025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63</xdr:row>
          <xdr:rowOff>22860</xdr:rowOff>
        </xdr:from>
        <xdr:to>
          <xdr:col>11</xdr:col>
          <xdr:colOff>205740</xdr:colOff>
          <xdr:row>63</xdr:row>
          <xdr:rowOff>175260</xdr:rowOff>
        </xdr:to>
        <xdr:sp macro="" textlink="">
          <xdr:nvSpPr>
            <xdr:cNvPr id="22567" name="Drop Down 39" hidden="1">
              <a:extLst>
                <a:ext uri="{63B3BB69-23CF-44E3-9099-C40C66FF867C}">
                  <a14:compatExt spid="_x0000_s22567"/>
                </a:ext>
                <a:ext uri="{FF2B5EF4-FFF2-40B4-BE49-F238E27FC236}">
                  <a16:creationId xmlns:a16="http://schemas.microsoft.com/office/drawing/2014/main" id="{00000000-0008-0000-0400-000027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133348</xdr:colOff>
      <xdr:row>66</xdr:row>
      <xdr:rowOff>9525</xdr:rowOff>
    </xdr:from>
    <xdr:to>
      <xdr:col>29</xdr:col>
      <xdr:colOff>0</xdr:colOff>
      <xdr:row>67</xdr:row>
      <xdr:rowOff>219075</xdr:rowOff>
    </xdr:to>
    <xdr:sp macro="" textlink="">
      <xdr:nvSpPr>
        <xdr:cNvPr id="26" name="角丸四角形 1">
          <a:extLst>
            <a:ext uri="{FF2B5EF4-FFF2-40B4-BE49-F238E27FC236}">
              <a16:creationId xmlns:a16="http://schemas.microsoft.com/office/drawing/2014/main" id="{00000000-0008-0000-0400-00001A000000}"/>
            </a:ext>
          </a:extLst>
        </xdr:cNvPr>
        <xdr:cNvSpPr/>
      </xdr:nvSpPr>
      <xdr:spPr>
        <a:xfrm>
          <a:off x="133348" y="9144000"/>
          <a:ext cx="6743702" cy="409575"/>
        </a:xfrm>
        <a:prstGeom prst="round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eaLnBrk="0" latinLnBrk="1" hangingPunct="0"/>
          <a:r>
            <a:rPr lang="ja-JP" altLang="en-US" sz="1000">
              <a:solidFill>
                <a:sysClr val="windowText" lastClr="000000"/>
              </a:solidFill>
              <a:effectLst/>
              <a:latin typeface="+mn-lt"/>
              <a:ea typeface="+mn-ea"/>
              <a:cs typeface="+mn-cs"/>
            </a:rPr>
            <a:t>　    　　　　  　 　 　　　    　 </a:t>
          </a:r>
          <a:endParaRPr lang="en-US" altLang="ja-JP" sz="1000">
            <a:solidFill>
              <a:sysClr val="windowText" lastClr="000000"/>
            </a:solidFill>
            <a:effectLst/>
            <a:latin typeface="+mn-lt"/>
            <a:ea typeface="+mn-ea"/>
            <a:cs typeface="+mn-cs"/>
          </a:endParaRPr>
        </a:p>
        <a:p>
          <a:pPr lvl="0" eaLnBrk="0" latinLnBrk="1" hangingPunct="0"/>
          <a:r>
            <a:rPr lang="ja-JP" altLang="en-US" sz="1000">
              <a:solidFill>
                <a:sysClr val="windowText" lastClr="000000"/>
              </a:solidFill>
              <a:effectLst/>
              <a:latin typeface="+mn-lt"/>
              <a:ea typeface="+mn-ea"/>
              <a:cs typeface="+mn-cs"/>
            </a:rPr>
            <a:t>　　　　</a:t>
          </a:r>
        </a:p>
        <a:p>
          <a:pPr lvl="0" eaLnBrk="0" latinLnBrk="1" hangingPunct="0"/>
          <a:r>
            <a:rPr lang="ja-JP" altLang="en-US" sz="1000">
              <a:solidFill>
                <a:sysClr val="windowText" lastClr="000000"/>
              </a:solidFill>
              <a:effectLst/>
              <a:latin typeface="+mn-lt"/>
              <a:ea typeface="+mn-ea"/>
              <a:cs typeface="+mn-cs"/>
            </a:rPr>
            <a:t>　 　　</a:t>
          </a:r>
          <a:endParaRPr kumimoji="1" lang="ja-JP" altLang="en-US" sz="105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66</xdr:row>
          <xdr:rowOff>15240</xdr:rowOff>
        </xdr:from>
        <xdr:to>
          <xdr:col>6</xdr:col>
          <xdr:colOff>22860</xdr:colOff>
          <xdr:row>67</xdr:row>
          <xdr:rowOff>60960</xdr:rowOff>
        </xdr:to>
        <xdr:sp macro="" textlink="">
          <xdr:nvSpPr>
            <xdr:cNvPr id="22568" name="Check Box 40" hidden="1">
              <a:extLst>
                <a:ext uri="{63B3BB69-23CF-44E3-9099-C40C66FF867C}">
                  <a14:compatExt spid="_x0000_s22568"/>
                </a:ext>
                <a:ext uri="{FF2B5EF4-FFF2-40B4-BE49-F238E27FC236}">
                  <a16:creationId xmlns:a16="http://schemas.microsoft.com/office/drawing/2014/main" id="{00000000-0008-0000-0400-00002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１．調達輸送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106680</xdr:colOff>
          <xdr:row>66</xdr:row>
          <xdr:rowOff>0</xdr:rowOff>
        </xdr:from>
        <xdr:to>
          <xdr:col>12</xdr:col>
          <xdr:colOff>99060</xdr:colOff>
          <xdr:row>67</xdr:row>
          <xdr:rowOff>53340</xdr:rowOff>
        </xdr:to>
        <xdr:sp macro="" textlink="">
          <xdr:nvSpPr>
            <xdr:cNvPr id="22569" name="Check Box 41" hidden="1">
              <a:extLst>
                <a:ext uri="{63B3BB69-23CF-44E3-9099-C40C66FF867C}">
                  <a14:compatExt spid="_x0000_s22569"/>
                </a:ext>
                <a:ext uri="{FF2B5EF4-FFF2-40B4-BE49-F238E27FC236}">
                  <a16:creationId xmlns:a16="http://schemas.microsoft.com/office/drawing/2014/main" id="{00000000-0008-0000-0400-00002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２．社内輸送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205740</xdr:colOff>
          <xdr:row>66</xdr:row>
          <xdr:rowOff>0</xdr:rowOff>
        </xdr:from>
        <xdr:to>
          <xdr:col>17</xdr:col>
          <xdr:colOff>167640</xdr:colOff>
          <xdr:row>67</xdr:row>
          <xdr:rowOff>38100</xdr:rowOff>
        </xdr:to>
        <xdr:sp macro="" textlink="">
          <xdr:nvSpPr>
            <xdr:cNvPr id="22570" name="Check Box 42" hidden="1">
              <a:extLst>
                <a:ext uri="{63B3BB69-23CF-44E3-9099-C40C66FF867C}">
                  <a14:compatExt spid="_x0000_s22570"/>
                </a:ext>
                <a:ext uri="{FF2B5EF4-FFF2-40B4-BE49-F238E27FC236}">
                  <a16:creationId xmlns:a16="http://schemas.microsoft.com/office/drawing/2014/main" id="{00000000-0008-0000-0400-00002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３.販売輸送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175260</xdr:colOff>
          <xdr:row>66</xdr:row>
          <xdr:rowOff>15240</xdr:rowOff>
        </xdr:from>
        <xdr:to>
          <xdr:col>27</xdr:col>
          <xdr:colOff>106680</xdr:colOff>
          <xdr:row>67</xdr:row>
          <xdr:rowOff>60960</xdr:rowOff>
        </xdr:to>
        <xdr:sp macro="" textlink="">
          <xdr:nvSpPr>
            <xdr:cNvPr id="22571" name="Check Box 43" hidden="1">
              <a:extLst>
                <a:ext uri="{63B3BB69-23CF-44E3-9099-C40C66FF867C}">
                  <a14:compatExt spid="_x0000_s22571"/>
                </a:ext>
                <a:ext uri="{FF2B5EF4-FFF2-40B4-BE49-F238E27FC236}">
                  <a16:creationId xmlns:a16="http://schemas.microsoft.com/office/drawing/2014/main" id="{00000000-0008-0000-0400-00002B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４. 保管（倉庫の共同利用など）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66</xdr:row>
          <xdr:rowOff>190500</xdr:rowOff>
        </xdr:from>
        <xdr:to>
          <xdr:col>7</xdr:col>
          <xdr:colOff>53340</xdr:colOff>
          <xdr:row>67</xdr:row>
          <xdr:rowOff>220980</xdr:rowOff>
        </xdr:to>
        <xdr:sp macro="" textlink="">
          <xdr:nvSpPr>
            <xdr:cNvPr id="22572" name="Check Box 44" hidden="1">
              <a:extLst>
                <a:ext uri="{63B3BB69-23CF-44E3-9099-C40C66FF867C}">
                  <a14:compatExt spid="_x0000_s22572"/>
                </a:ext>
                <a:ext uri="{FF2B5EF4-FFF2-40B4-BE49-F238E27FC236}">
                  <a16:creationId xmlns:a16="http://schemas.microsoft.com/office/drawing/2014/main" id="{00000000-0008-0000-0400-00002C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５．荷役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99060</xdr:colOff>
          <xdr:row>66</xdr:row>
          <xdr:rowOff>167640</xdr:rowOff>
        </xdr:from>
        <xdr:to>
          <xdr:col>13</xdr:col>
          <xdr:colOff>175260</xdr:colOff>
          <xdr:row>67</xdr:row>
          <xdr:rowOff>213360</xdr:rowOff>
        </xdr:to>
        <xdr:sp macro="" textlink="">
          <xdr:nvSpPr>
            <xdr:cNvPr id="22573" name="Check Box 45" hidden="1">
              <a:extLst>
                <a:ext uri="{63B3BB69-23CF-44E3-9099-C40C66FF867C}">
                  <a14:compatExt spid="_x0000_s22573"/>
                </a:ext>
                <a:ext uri="{FF2B5EF4-FFF2-40B4-BE49-F238E27FC236}">
                  <a16:creationId xmlns:a16="http://schemas.microsoft.com/office/drawing/2014/main" id="{00000000-0008-0000-0400-00002D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６．物流管理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205740</xdr:colOff>
          <xdr:row>66</xdr:row>
          <xdr:rowOff>167640</xdr:rowOff>
        </xdr:from>
        <xdr:to>
          <xdr:col>20</xdr:col>
          <xdr:colOff>30480</xdr:colOff>
          <xdr:row>67</xdr:row>
          <xdr:rowOff>205740</xdr:rowOff>
        </xdr:to>
        <xdr:sp macro="" textlink="">
          <xdr:nvSpPr>
            <xdr:cNvPr id="22574" name="Check Box 46" hidden="1">
              <a:extLst>
                <a:ext uri="{63B3BB69-23CF-44E3-9099-C40C66FF867C}">
                  <a14:compatExt spid="_x0000_s22574"/>
                </a:ext>
                <a:ext uri="{FF2B5EF4-FFF2-40B4-BE49-F238E27FC236}">
                  <a16:creationId xmlns:a16="http://schemas.microsoft.com/office/drawing/2014/main" id="{00000000-0008-0000-0400-00002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７．KPI設定・管理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167640</xdr:colOff>
          <xdr:row>66</xdr:row>
          <xdr:rowOff>182880</xdr:rowOff>
        </xdr:from>
        <xdr:to>
          <xdr:col>27</xdr:col>
          <xdr:colOff>91440</xdr:colOff>
          <xdr:row>67</xdr:row>
          <xdr:rowOff>228600</xdr:rowOff>
        </xdr:to>
        <xdr:sp macro="" textlink="">
          <xdr:nvSpPr>
            <xdr:cNvPr id="22575" name="Check Box 47" hidden="1">
              <a:extLst>
                <a:ext uri="{63B3BB69-23CF-44E3-9099-C40C66FF867C}">
                  <a14:compatExt spid="_x0000_s22575"/>
                </a:ext>
                <a:ext uri="{FF2B5EF4-FFF2-40B4-BE49-F238E27FC236}">
                  <a16:creationId xmlns:a16="http://schemas.microsoft.com/office/drawing/2014/main" id="{00000000-0008-0000-0400-00002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８．その他</a:t>
              </a:r>
            </a:p>
          </xdr:txBody>
        </xdr:sp>
        <xdr:clientData/>
      </xdr:twoCellAnchor>
    </mc:Choice>
    <mc:Fallback/>
  </mc:AlternateContent>
  <xdr:oneCellAnchor>
    <xdr:from>
      <xdr:col>21</xdr:col>
      <xdr:colOff>40446</xdr:colOff>
      <xdr:row>14</xdr:row>
      <xdr:rowOff>161622</xdr:rowOff>
    </xdr:from>
    <xdr:ext cx="1896304" cy="418699"/>
    <xdr:sp macro="" textlink="">
      <xdr:nvSpPr>
        <xdr:cNvPr id="4" name="Rectangle 6">
          <a:extLst>
            <a:ext uri="{FF2B5EF4-FFF2-40B4-BE49-F238E27FC236}">
              <a16:creationId xmlns:a16="http://schemas.microsoft.com/office/drawing/2014/main" id="{00000000-0008-0000-0400-000004000000}"/>
            </a:ext>
          </a:extLst>
        </xdr:cNvPr>
        <xdr:cNvSpPr>
          <a:spLocks noChangeArrowheads="1"/>
        </xdr:cNvSpPr>
      </xdr:nvSpPr>
      <xdr:spPr bwMode="auto">
        <a:xfrm>
          <a:off x="4409246" y="2269822"/>
          <a:ext cx="1896304" cy="418699"/>
        </a:xfrm>
        <a:prstGeom prst="rect">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000"/>
            </a:lnSpc>
            <a:defRPr sz="1000"/>
          </a:pPr>
          <a:r>
            <a:rPr lang="ja-JP" altLang="en-US" sz="900" b="1" i="0" u="none" strike="noStrike" baseline="0">
              <a:solidFill>
                <a:srgbClr val="000000"/>
              </a:solidFill>
              <a:latin typeface="ＭＳ Ｐゴシック"/>
              <a:ea typeface="ＭＳ Ｐゴシック"/>
            </a:rPr>
            <a:t>　← 該当する欄に○をご記入ください</a:t>
          </a:r>
          <a:endParaRPr lang="en-US" altLang="ja-JP" sz="900" b="1" i="0" u="none" strike="noStrike" baseline="0">
            <a:solidFill>
              <a:srgbClr val="000000"/>
            </a:solidFill>
            <a:latin typeface="ＭＳ Ｐゴシック"/>
            <a:ea typeface="ＭＳ Ｐゴシック"/>
          </a:endParaRPr>
        </a:p>
        <a:p>
          <a:pPr algn="l" rtl="0">
            <a:lnSpc>
              <a:spcPts val="1000"/>
            </a:lnSpc>
            <a:defRPr sz="1000"/>
          </a:pPr>
          <a:r>
            <a:rPr lang="ja-JP" altLang="en-US" sz="900" b="1" i="0" u="none" strike="noStrike" baseline="0">
              <a:solidFill>
                <a:srgbClr val="000000"/>
              </a:solidFill>
              <a:latin typeface="ＭＳ Ｐゴシック"/>
              <a:ea typeface="ＭＳ Ｐゴシック"/>
            </a:rPr>
            <a:t>　　　（ﾌﾟﾙﾀﾞｳﾝから選択してください）</a:t>
          </a:r>
        </a:p>
      </xdr:txBody>
    </xdr:sp>
    <xdr:clientData/>
  </xdr:oneCellAnchor>
  <xdr:twoCellAnchor editAs="oneCell">
    <xdr:from>
      <xdr:col>1</xdr:col>
      <xdr:colOff>32426</xdr:colOff>
      <xdr:row>19</xdr:row>
      <xdr:rowOff>40534</xdr:rowOff>
    </xdr:from>
    <xdr:to>
      <xdr:col>28</xdr:col>
      <xdr:colOff>89170</xdr:colOff>
      <xdr:row>50</xdr:row>
      <xdr:rowOff>60394</xdr:rowOff>
    </xdr:to>
    <xdr:pic>
      <xdr:nvPicPr>
        <xdr:cNvPr id="5" name="図 4">
          <a:extLst>
            <a:ext uri="{FF2B5EF4-FFF2-40B4-BE49-F238E27FC236}">
              <a16:creationId xmlns:a16="http://schemas.microsoft.com/office/drawing/2014/main" id="{6B07745B-6EAD-A26A-9D35-37A0A7F727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171" y="2991257"/>
          <a:ext cx="6006829" cy="35380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60</xdr:row>
      <xdr:rowOff>20913</xdr:rowOff>
    </xdr:from>
    <xdr:to>
      <xdr:col>33</xdr:col>
      <xdr:colOff>109656</xdr:colOff>
      <xdr:row>61</xdr:row>
      <xdr:rowOff>112232</xdr:rowOff>
    </xdr:to>
    <xdr:sp macro="" textlink="">
      <xdr:nvSpPr>
        <xdr:cNvPr id="29763" name="Rectangle 67">
          <a:extLst>
            <a:ext uri="{FF2B5EF4-FFF2-40B4-BE49-F238E27FC236}">
              <a16:creationId xmlns:a16="http://schemas.microsoft.com/office/drawing/2014/main" id="{00000000-0008-0000-0500-000043740000}"/>
            </a:ext>
          </a:extLst>
        </xdr:cNvPr>
        <xdr:cNvSpPr>
          <a:spLocks noChangeArrowheads="1"/>
        </xdr:cNvSpPr>
      </xdr:nvSpPr>
      <xdr:spPr bwMode="auto">
        <a:xfrm>
          <a:off x="0" y="10931099"/>
          <a:ext cx="6294261" cy="1681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000" rIns="0" bIns="0" anchor="t" upright="1"/>
        <a:lstStyle/>
        <a:p>
          <a:pPr algn="ctr" rtl="0">
            <a:lnSpc>
              <a:spcPts val="1200"/>
            </a:lnSpc>
            <a:defRPr sz="1000"/>
          </a:pPr>
          <a:r>
            <a:rPr lang="ja-JP" altLang="en-US" sz="1050" b="1" i="0" u="none" strike="noStrike" baseline="0">
              <a:solidFill>
                <a:srgbClr val="FF0000"/>
              </a:solidFill>
              <a:latin typeface="C4 ユニバーサルライン DSP L" panose="02000000000000000000" pitchFamily="2" charset="-128"/>
              <a:ea typeface="C4 ユニバーサルライン DSP L" panose="02000000000000000000" pitchFamily="2" charset="-128"/>
            </a:rPr>
            <a:t>ご協力ありがとうございました</a:t>
          </a:r>
          <a:endParaRPr lang="ja-JP" altLang="en-US" sz="1050" b="1" i="0" u="none" strike="noStrike" baseline="0">
            <a:solidFill>
              <a:srgbClr val="FF0000"/>
            </a:solidFill>
            <a:latin typeface="C4 ユニバーサルライン DSP L" panose="02000000000000000000" pitchFamily="2" charset="-128"/>
            <a:ea typeface="C4 ユニバーサルライン DSP L" panose="02000000000000000000" pitchFamily="2" charset="-128"/>
            <a:cs typeface="Times New Roman"/>
          </a:endParaRPr>
        </a:p>
        <a:p>
          <a:pPr algn="l" rtl="0">
            <a:lnSpc>
              <a:spcPts val="1300"/>
            </a:lnSpc>
            <a:defRPr sz="1000"/>
          </a:pPr>
          <a:endParaRPr lang="ja-JP" altLang="en-US" sz="900" b="0" i="0" u="none" strike="noStrike" baseline="0">
            <a:solidFill>
              <a:srgbClr val="000000"/>
            </a:solidFill>
            <a:latin typeface="C4 ユニバーサルビュー BDY D" panose="02000000000000000000" pitchFamily="2" charset="-128"/>
            <a:ea typeface="C4 ユニバーサルビュー BDY D" panose="02000000000000000000" pitchFamily="2" charset="-128"/>
            <a:cs typeface="Times New Roman"/>
          </a:endParaRPr>
        </a:p>
        <a:p>
          <a:pPr algn="l" rtl="0">
            <a:lnSpc>
              <a:spcPts val="1300"/>
            </a:lnSpc>
            <a:defRPr sz="1000"/>
          </a:pPr>
          <a:endParaRPr lang="ja-JP" altLang="en-US" sz="900" b="0" i="0" u="none" strike="noStrike" baseline="0">
            <a:solidFill>
              <a:srgbClr val="000000"/>
            </a:solidFill>
            <a:latin typeface="C4 ユニバーサルビュー BDY D" panose="02000000000000000000" pitchFamily="2" charset="-128"/>
            <a:ea typeface="C4 ユニバーサルビュー BDY D" panose="02000000000000000000" pitchFamily="2" charset="-128"/>
            <a:cs typeface="Times New Roman"/>
          </a:endParaRPr>
        </a:p>
      </xdr:txBody>
    </xdr:sp>
    <xdr:clientData/>
  </xdr:twoCellAnchor>
  <xdr:twoCellAnchor>
    <xdr:from>
      <xdr:col>1</xdr:col>
      <xdr:colOff>100416</xdr:colOff>
      <xdr:row>50</xdr:row>
      <xdr:rowOff>5907</xdr:rowOff>
    </xdr:from>
    <xdr:to>
      <xdr:col>33</xdr:col>
      <xdr:colOff>236278</xdr:colOff>
      <xdr:row>51</xdr:row>
      <xdr:rowOff>236279</xdr:rowOff>
    </xdr:to>
    <xdr:sp macro="" textlink="">
      <xdr:nvSpPr>
        <xdr:cNvPr id="2" name="角丸四角形 1">
          <a:extLst>
            <a:ext uri="{FF2B5EF4-FFF2-40B4-BE49-F238E27FC236}">
              <a16:creationId xmlns:a16="http://schemas.microsoft.com/office/drawing/2014/main" id="{00000000-0008-0000-0500-000002000000}"/>
            </a:ext>
          </a:extLst>
        </xdr:cNvPr>
        <xdr:cNvSpPr/>
      </xdr:nvSpPr>
      <xdr:spPr>
        <a:xfrm>
          <a:off x="183114" y="8299302"/>
          <a:ext cx="6237769" cy="572977"/>
        </a:xfrm>
        <a:prstGeom prst="round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solidFill>
              <a:sysClr val="windowText" lastClr="000000"/>
            </a:solidFill>
          </a:endParaRPr>
        </a:p>
      </xdr:txBody>
    </xdr:sp>
    <xdr:clientData/>
  </xdr:twoCellAnchor>
  <xdr:twoCellAnchor>
    <xdr:from>
      <xdr:col>1</xdr:col>
      <xdr:colOff>94509</xdr:colOff>
      <xdr:row>52</xdr:row>
      <xdr:rowOff>176263</xdr:rowOff>
    </xdr:from>
    <xdr:to>
      <xdr:col>33</xdr:col>
      <xdr:colOff>126259</xdr:colOff>
      <xdr:row>57</xdr:row>
      <xdr:rowOff>0</xdr:rowOff>
    </xdr:to>
    <xdr:sp macro="" textlink="">
      <xdr:nvSpPr>
        <xdr:cNvPr id="8" name="角丸四角形 7">
          <a:extLst>
            <a:ext uri="{FF2B5EF4-FFF2-40B4-BE49-F238E27FC236}">
              <a16:creationId xmlns:a16="http://schemas.microsoft.com/office/drawing/2014/main" id="{00000000-0008-0000-0500-000008000000}"/>
            </a:ext>
          </a:extLst>
        </xdr:cNvPr>
        <xdr:cNvSpPr/>
      </xdr:nvSpPr>
      <xdr:spPr>
        <a:xfrm>
          <a:off x="177207" y="9154868"/>
          <a:ext cx="6133657" cy="621179"/>
        </a:xfrm>
        <a:prstGeom prst="round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eaLnBrk="0" latinLnBrk="1" hangingPunct="0"/>
          <a:endParaRPr kumimoji="1" lang="ja-JP" altLang="en-US" sz="1050">
            <a:solidFill>
              <a:sysClr val="windowText" lastClr="000000"/>
            </a:solidFill>
          </a:endParaRPr>
        </a:p>
      </xdr:txBody>
    </xdr:sp>
    <xdr:clientData/>
  </xdr:twoCellAnchor>
  <xdr:twoCellAnchor>
    <xdr:from>
      <xdr:col>1</xdr:col>
      <xdr:colOff>190498</xdr:colOff>
      <xdr:row>2</xdr:row>
      <xdr:rowOff>21340</xdr:rowOff>
    </xdr:from>
    <xdr:to>
      <xdr:col>33</xdr:col>
      <xdr:colOff>1220</xdr:colOff>
      <xdr:row>3</xdr:row>
      <xdr:rowOff>407582</xdr:rowOff>
    </xdr:to>
    <xdr:sp macro="" textlink="">
      <xdr:nvSpPr>
        <xdr:cNvPr id="9" name="角丸四角形 1">
          <a:extLst>
            <a:ext uri="{FF2B5EF4-FFF2-40B4-BE49-F238E27FC236}">
              <a16:creationId xmlns:a16="http://schemas.microsoft.com/office/drawing/2014/main" id="{00000000-0008-0000-0500-000009000000}"/>
            </a:ext>
          </a:extLst>
        </xdr:cNvPr>
        <xdr:cNvSpPr/>
      </xdr:nvSpPr>
      <xdr:spPr>
        <a:xfrm>
          <a:off x="273196" y="452549"/>
          <a:ext cx="5912629" cy="598893"/>
        </a:xfrm>
        <a:prstGeom prst="round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eaLnBrk="0" latinLnBrk="1" hangingPunct="0"/>
          <a:r>
            <a:rPr lang="ja-JP" altLang="en-US" sz="1000">
              <a:solidFill>
                <a:sysClr val="windowText" lastClr="000000"/>
              </a:solidFill>
              <a:effectLst/>
              <a:latin typeface="+mn-lt"/>
              <a:ea typeface="+mn-ea"/>
              <a:cs typeface="+mn-cs"/>
            </a:rPr>
            <a:t>　    　　　　  　 　 　　　    　 </a:t>
          </a:r>
          <a:endParaRPr lang="en-US" altLang="ja-JP" sz="1000">
            <a:solidFill>
              <a:sysClr val="windowText" lastClr="000000"/>
            </a:solidFill>
            <a:effectLst/>
            <a:latin typeface="+mn-lt"/>
            <a:ea typeface="+mn-ea"/>
            <a:cs typeface="+mn-cs"/>
          </a:endParaRPr>
        </a:p>
        <a:p>
          <a:pPr lvl="0" eaLnBrk="0" latinLnBrk="1" hangingPunct="0"/>
          <a:r>
            <a:rPr lang="ja-JP" altLang="en-US" sz="1000">
              <a:solidFill>
                <a:sysClr val="windowText" lastClr="000000"/>
              </a:solidFill>
              <a:effectLst/>
              <a:latin typeface="+mn-lt"/>
              <a:ea typeface="+mn-ea"/>
              <a:cs typeface="+mn-cs"/>
            </a:rPr>
            <a:t>　　　　</a:t>
          </a:r>
        </a:p>
        <a:p>
          <a:pPr lvl="0" eaLnBrk="0" latinLnBrk="1" hangingPunct="0"/>
          <a:r>
            <a:rPr lang="ja-JP" altLang="en-US" sz="1000">
              <a:solidFill>
                <a:sysClr val="windowText" lastClr="000000"/>
              </a:solidFill>
              <a:effectLst/>
              <a:latin typeface="+mn-lt"/>
              <a:ea typeface="+mn-ea"/>
              <a:cs typeface="+mn-cs"/>
            </a:rPr>
            <a:t>　 　　</a:t>
          </a:r>
          <a:endParaRPr kumimoji="1" lang="ja-JP" altLang="en-US" sz="105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160020</xdr:colOff>
          <xdr:row>56</xdr:row>
          <xdr:rowOff>0</xdr:rowOff>
        </xdr:from>
        <xdr:to>
          <xdr:col>16</xdr:col>
          <xdr:colOff>22860</xdr:colOff>
          <xdr:row>56</xdr:row>
          <xdr:rowOff>182880</xdr:rowOff>
        </xdr:to>
        <xdr:sp macro="" textlink="">
          <xdr:nvSpPr>
            <xdr:cNvPr id="23584" name="Check Box 32" hidden="1">
              <a:extLst>
                <a:ext uri="{63B3BB69-23CF-44E3-9099-C40C66FF867C}">
                  <a14:compatExt spid="_x0000_s23584"/>
                </a:ext>
                <a:ext uri="{FF2B5EF4-FFF2-40B4-BE49-F238E27FC236}">
                  <a16:creationId xmlns:a16="http://schemas.microsoft.com/office/drawing/2014/main" id="{00000000-0008-0000-0500-00002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７．社会的課題（環境負荷低減、SDGｓなど）の解決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53</xdr:row>
          <xdr:rowOff>0</xdr:rowOff>
        </xdr:from>
        <xdr:to>
          <xdr:col>7</xdr:col>
          <xdr:colOff>129540</xdr:colOff>
          <xdr:row>54</xdr:row>
          <xdr:rowOff>53340</xdr:rowOff>
        </xdr:to>
        <xdr:sp macro="" textlink="">
          <xdr:nvSpPr>
            <xdr:cNvPr id="23585" name="Check Box 33" hidden="1">
              <a:extLst>
                <a:ext uri="{63B3BB69-23CF-44E3-9099-C40C66FF867C}">
                  <a14:compatExt spid="_x0000_s23585"/>
                </a:ext>
                <a:ext uri="{FF2B5EF4-FFF2-40B4-BE49-F238E27FC236}">
                  <a16:creationId xmlns:a16="http://schemas.microsoft.com/office/drawing/2014/main" id="{00000000-0008-0000-0500-00002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１．物流コスト削減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53</xdr:row>
          <xdr:rowOff>15240</xdr:rowOff>
        </xdr:from>
        <xdr:to>
          <xdr:col>16</xdr:col>
          <xdr:colOff>0</xdr:colOff>
          <xdr:row>54</xdr:row>
          <xdr:rowOff>68580</xdr:rowOff>
        </xdr:to>
        <xdr:sp macro="" textlink="">
          <xdr:nvSpPr>
            <xdr:cNvPr id="23586" name="Check Box 34" hidden="1">
              <a:extLst>
                <a:ext uri="{63B3BB69-23CF-44E3-9099-C40C66FF867C}">
                  <a14:compatExt spid="_x0000_s23586"/>
                </a:ext>
                <a:ext uri="{FF2B5EF4-FFF2-40B4-BE49-F238E27FC236}">
                  <a16:creationId xmlns:a16="http://schemas.microsoft.com/office/drawing/2014/main" id="{00000000-0008-0000-0500-00002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２．労働力不足の解消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68580</xdr:colOff>
          <xdr:row>53</xdr:row>
          <xdr:rowOff>15240</xdr:rowOff>
        </xdr:from>
        <xdr:to>
          <xdr:col>23</xdr:col>
          <xdr:colOff>0</xdr:colOff>
          <xdr:row>54</xdr:row>
          <xdr:rowOff>76200</xdr:rowOff>
        </xdr:to>
        <xdr:sp macro="" textlink="">
          <xdr:nvSpPr>
            <xdr:cNvPr id="23587" name="Check Box 35" hidden="1">
              <a:extLst>
                <a:ext uri="{63B3BB69-23CF-44E3-9099-C40C66FF867C}">
                  <a14:compatExt spid="_x0000_s23587"/>
                </a:ext>
                <a:ext uri="{FF2B5EF4-FFF2-40B4-BE49-F238E27FC236}">
                  <a16:creationId xmlns:a16="http://schemas.microsoft.com/office/drawing/2014/main" id="{00000000-0008-0000-0500-00002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３．顧客満足度の向上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76200</xdr:colOff>
          <xdr:row>53</xdr:row>
          <xdr:rowOff>0</xdr:rowOff>
        </xdr:from>
        <xdr:to>
          <xdr:col>32</xdr:col>
          <xdr:colOff>76200</xdr:colOff>
          <xdr:row>54</xdr:row>
          <xdr:rowOff>91440</xdr:rowOff>
        </xdr:to>
        <xdr:sp macro="" textlink="">
          <xdr:nvSpPr>
            <xdr:cNvPr id="23588" name="Check Box 36" hidden="1">
              <a:extLst>
                <a:ext uri="{63B3BB69-23CF-44E3-9099-C40C66FF867C}">
                  <a14:compatExt spid="_x0000_s23588"/>
                </a:ext>
                <a:ext uri="{FF2B5EF4-FFF2-40B4-BE49-F238E27FC236}">
                  <a16:creationId xmlns:a16="http://schemas.microsoft.com/office/drawing/2014/main" id="{00000000-0008-0000-0500-00002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４．社内の標準化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54</xdr:row>
          <xdr:rowOff>91440</xdr:rowOff>
        </xdr:from>
        <xdr:to>
          <xdr:col>7</xdr:col>
          <xdr:colOff>106680</xdr:colOff>
          <xdr:row>55</xdr:row>
          <xdr:rowOff>106680</xdr:rowOff>
        </xdr:to>
        <xdr:sp macro="" textlink="">
          <xdr:nvSpPr>
            <xdr:cNvPr id="23589" name="Check Box 37" hidden="1">
              <a:extLst>
                <a:ext uri="{63B3BB69-23CF-44E3-9099-C40C66FF867C}">
                  <a14:compatExt spid="_x0000_s23589"/>
                </a:ext>
                <a:ext uri="{FF2B5EF4-FFF2-40B4-BE49-F238E27FC236}">
                  <a16:creationId xmlns:a16="http://schemas.microsoft.com/office/drawing/2014/main" id="{00000000-0008-0000-0500-00002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５．社外との標準化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54</xdr:row>
          <xdr:rowOff>68580</xdr:rowOff>
        </xdr:from>
        <xdr:to>
          <xdr:col>30</xdr:col>
          <xdr:colOff>152400</xdr:colOff>
          <xdr:row>55</xdr:row>
          <xdr:rowOff>114300</xdr:rowOff>
        </xdr:to>
        <xdr:sp macro="" textlink="">
          <xdr:nvSpPr>
            <xdr:cNvPr id="23590" name="Check Box 38" hidden="1">
              <a:extLst>
                <a:ext uri="{63B3BB69-23CF-44E3-9099-C40C66FF867C}">
                  <a14:compatExt spid="_x0000_s23590"/>
                </a:ext>
                <a:ext uri="{FF2B5EF4-FFF2-40B4-BE49-F238E27FC236}">
                  <a16:creationId xmlns:a16="http://schemas.microsoft.com/office/drawing/2014/main" id="{00000000-0008-0000-0500-00002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６．製造から流通を通じた物流全体の最適化（DFL※1やユニット化の推進）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55</xdr:row>
          <xdr:rowOff>137160</xdr:rowOff>
        </xdr:from>
        <xdr:to>
          <xdr:col>22</xdr:col>
          <xdr:colOff>0</xdr:colOff>
          <xdr:row>56</xdr:row>
          <xdr:rowOff>167640</xdr:rowOff>
        </xdr:to>
        <xdr:sp macro="" textlink="">
          <xdr:nvSpPr>
            <xdr:cNvPr id="23591" name="Check Box 39" hidden="1">
              <a:extLst>
                <a:ext uri="{63B3BB69-23CF-44E3-9099-C40C66FF867C}">
                  <a14:compatExt spid="_x0000_s23591"/>
                </a:ext>
                <a:ext uri="{FF2B5EF4-FFF2-40B4-BE49-F238E27FC236}">
                  <a16:creationId xmlns:a16="http://schemas.microsoft.com/office/drawing/2014/main" id="{00000000-0008-0000-0500-00002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８．BCP・リスク対策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76200</xdr:colOff>
          <xdr:row>55</xdr:row>
          <xdr:rowOff>114300</xdr:rowOff>
        </xdr:from>
        <xdr:to>
          <xdr:col>32</xdr:col>
          <xdr:colOff>15240</xdr:colOff>
          <xdr:row>56</xdr:row>
          <xdr:rowOff>175260</xdr:rowOff>
        </xdr:to>
        <xdr:sp macro="" textlink="">
          <xdr:nvSpPr>
            <xdr:cNvPr id="23592" name="Check Box 40" hidden="1">
              <a:extLst>
                <a:ext uri="{63B3BB69-23CF-44E3-9099-C40C66FF867C}">
                  <a14:compatExt spid="_x0000_s23592"/>
                </a:ext>
                <a:ext uri="{FF2B5EF4-FFF2-40B4-BE49-F238E27FC236}">
                  <a16:creationId xmlns:a16="http://schemas.microsoft.com/office/drawing/2014/main" id="{00000000-0008-0000-0500-00002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９．新ビジネスの創出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48</xdr:row>
          <xdr:rowOff>0</xdr:rowOff>
        </xdr:from>
        <xdr:to>
          <xdr:col>32</xdr:col>
          <xdr:colOff>0</xdr:colOff>
          <xdr:row>50</xdr:row>
          <xdr:rowOff>190500</xdr:rowOff>
        </xdr:to>
        <xdr:sp macro="" textlink="">
          <xdr:nvSpPr>
            <xdr:cNvPr id="23594" name="Check Box 42" hidden="1">
              <a:extLst>
                <a:ext uri="{63B3BB69-23CF-44E3-9099-C40C66FF867C}">
                  <a14:compatExt spid="_x0000_s23594"/>
                </a:ext>
                <a:ext uri="{FF2B5EF4-FFF2-40B4-BE49-F238E27FC236}">
                  <a16:creationId xmlns:a16="http://schemas.microsoft.com/office/drawing/2014/main" id="{00000000-0008-0000-0500-00002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２．物流は協調領域であり、同業他社との連携が重要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48</xdr:row>
          <xdr:rowOff>0</xdr:rowOff>
        </xdr:from>
        <xdr:to>
          <xdr:col>14</xdr:col>
          <xdr:colOff>0</xdr:colOff>
          <xdr:row>50</xdr:row>
          <xdr:rowOff>198120</xdr:rowOff>
        </xdr:to>
        <xdr:sp macro="" textlink="">
          <xdr:nvSpPr>
            <xdr:cNvPr id="23595" name="Check Box 43" hidden="1">
              <a:extLst>
                <a:ext uri="{63B3BB69-23CF-44E3-9099-C40C66FF867C}">
                  <a14:compatExt spid="_x0000_s23595"/>
                </a:ext>
                <a:ext uri="{FF2B5EF4-FFF2-40B4-BE49-F238E27FC236}">
                  <a16:creationId xmlns:a16="http://schemas.microsoft.com/office/drawing/2014/main" id="{00000000-0008-0000-0500-00002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１．物流はコストであり、その削減が最優先事項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51</xdr:row>
          <xdr:rowOff>30480</xdr:rowOff>
        </xdr:from>
        <xdr:to>
          <xdr:col>30</xdr:col>
          <xdr:colOff>99060</xdr:colOff>
          <xdr:row>51</xdr:row>
          <xdr:rowOff>182880</xdr:rowOff>
        </xdr:to>
        <xdr:sp macro="" textlink="">
          <xdr:nvSpPr>
            <xdr:cNvPr id="23596" name="Check Box 44" hidden="1">
              <a:extLst>
                <a:ext uri="{63B3BB69-23CF-44E3-9099-C40C66FF867C}">
                  <a14:compatExt spid="_x0000_s23596"/>
                </a:ext>
                <a:ext uri="{FF2B5EF4-FFF2-40B4-BE49-F238E27FC236}">
                  <a16:creationId xmlns:a16="http://schemas.microsoft.com/office/drawing/2014/main" id="{00000000-0008-0000-0500-00002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６．物流はイノベーションや新しい産業の源泉である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50</xdr:row>
          <xdr:rowOff>182880</xdr:rowOff>
        </xdr:from>
        <xdr:to>
          <xdr:col>33</xdr:col>
          <xdr:colOff>152400</xdr:colOff>
          <xdr:row>51</xdr:row>
          <xdr:rowOff>30480</xdr:rowOff>
        </xdr:to>
        <xdr:sp macro="" textlink="">
          <xdr:nvSpPr>
            <xdr:cNvPr id="23597" name="Check Box 45" hidden="1">
              <a:extLst>
                <a:ext uri="{63B3BB69-23CF-44E3-9099-C40C66FF867C}">
                  <a14:compatExt spid="_x0000_s23597"/>
                </a:ext>
                <a:ext uri="{FF2B5EF4-FFF2-40B4-BE49-F238E27FC236}">
                  <a16:creationId xmlns:a16="http://schemas.microsoft.com/office/drawing/2014/main" id="{00000000-0008-0000-0500-00002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４．事業者や取引先との連携による持続可能な物流構築が重要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50</xdr:row>
          <xdr:rowOff>182880</xdr:rowOff>
        </xdr:from>
        <xdr:to>
          <xdr:col>15</xdr:col>
          <xdr:colOff>91440</xdr:colOff>
          <xdr:row>51</xdr:row>
          <xdr:rowOff>22860</xdr:rowOff>
        </xdr:to>
        <xdr:sp macro="" textlink="">
          <xdr:nvSpPr>
            <xdr:cNvPr id="23598" name="Check Box 46" hidden="1">
              <a:extLst>
                <a:ext uri="{63B3BB69-23CF-44E3-9099-C40C66FF867C}">
                  <a14:compatExt spid="_x0000_s23598"/>
                </a:ext>
                <a:ext uri="{FF2B5EF4-FFF2-40B4-BE49-F238E27FC236}">
                  <a16:creationId xmlns:a16="http://schemas.microsoft.com/office/drawing/2014/main" id="{00000000-0008-0000-0500-00002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３．調達から販売を通じた自社の物流の全体最適が重要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51</xdr:row>
          <xdr:rowOff>45720</xdr:rowOff>
        </xdr:from>
        <xdr:to>
          <xdr:col>15</xdr:col>
          <xdr:colOff>60960</xdr:colOff>
          <xdr:row>51</xdr:row>
          <xdr:rowOff>167640</xdr:rowOff>
        </xdr:to>
        <xdr:sp macro="" textlink="">
          <xdr:nvSpPr>
            <xdr:cNvPr id="23599" name="Check Box 47" hidden="1">
              <a:extLst>
                <a:ext uri="{63B3BB69-23CF-44E3-9099-C40C66FF867C}">
                  <a14:compatExt spid="_x0000_s23599"/>
                </a:ext>
                <a:ext uri="{FF2B5EF4-FFF2-40B4-BE49-F238E27FC236}">
                  <a16:creationId xmlns:a16="http://schemas.microsoft.com/office/drawing/2014/main" id="{00000000-0008-0000-0500-00002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５．物流は環境やSDGsなど社会課題解決の鍵となる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15240</xdr:colOff>
          <xdr:row>8</xdr:row>
          <xdr:rowOff>15240</xdr:rowOff>
        </xdr:from>
        <xdr:to>
          <xdr:col>26</xdr:col>
          <xdr:colOff>114300</xdr:colOff>
          <xdr:row>8</xdr:row>
          <xdr:rowOff>167640</xdr:rowOff>
        </xdr:to>
        <xdr:sp macro="" textlink="">
          <xdr:nvSpPr>
            <xdr:cNvPr id="23602" name="Drop Down 50" hidden="1">
              <a:extLst>
                <a:ext uri="{63B3BB69-23CF-44E3-9099-C40C66FF867C}">
                  <a14:compatExt spid="_x0000_s23602"/>
                </a:ext>
                <a:ext uri="{FF2B5EF4-FFF2-40B4-BE49-F238E27FC236}">
                  <a16:creationId xmlns:a16="http://schemas.microsoft.com/office/drawing/2014/main" id="{00000000-0008-0000-0500-000032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15240</xdr:colOff>
          <xdr:row>9</xdr:row>
          <xdr:rowOff>7620</xdr:rowOff>
        </xdr:from>
        <xdr:to>
          <xdr:col>26</xdr:col>
          <xdr:colOff>114300</xdr:colOff>
          <xdr:row>9</xdr:row>
          <xdr:rowOff>160020</xdr:rowOff>
        </xdr:to>
        <xdr:sp macro="" textlink="">
          <xdr:nvSpPr>
            <xdr:cNvPr id="23630" name="Drop Down 78" hidden="1">
              <a:extLst>
                <a:ext uri="{63B3BB69-23CF-44E3-9099-C40C66FF867C}">
                  <a14:compatExt spid="_x0000_s23630"/>
                </a:ext>
                <a:ext uri="{FF2B5EF4-FFF2-40B4-BE49-F238E27FC236}">
                  <a16:creationId xmlns:a16="http://schemas.microsoft.com/office/drawing/2014/main" id="{00000000-0008-0000-0500-00004E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15240</xdr:colOff>
          <xdr:row>10</xdr:row>
          <xdr:rowOff>7620</xdr:rowOff>
        </xdr:from>
        <xdr:to>
          <xdr:col>26</xdr:col>
          <xdr:colOff>114300</xdr:colOff>
          <xdr:row>10</xdr:row>
          <xdr:rowOff>160020</xdr:rowOff>
        </xdr:to>
        <xdr:sp macro="" textlink="">
          <xdr:nvSpPr>
            <xdr:cNvPr id="23631" name="Drop Down 79" hidden="1">
              <a:extLst>
                <a:ext uri="{63B3BB69-23CF-44E3-9099-C40C66FF867C}">
                  <a14:compatExt spid="_x0000_s23631"/>
                </a:ext>
                <a:ext uri="{FF2B5EF4-FFF2-40B4-BE49-F238E27FC236}">
                  <a16:creationId xmlns:a16="http://schemas.microsoft.com/office/drawing/2014/main" id="{00000000-0008-0000-0500-00004F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15240</xdr:colOff>
          <xdr:row>11</xdr:row>
          <xdr:rowOff>7620</xdr:rowOff>
        </xdr:from>
        <xdr:to>
          <xdr:col>26</xdr:col>
          <xdr:colOff>114300</xdr:colOff>
          <xdr:row>11</xdr:row>
          <xdr:rowOff>160020</xdr:rowOff>
        </xdr:to>
        <xdr:sp macro="" textlink="">
          <xdr:nvSpPr>
            <xdr:cNvPr id="23632" name="Drop Down 80" hidden="1">
              <a:extLst>
                <a:ext uri="{63B3BB69-23CF-44E3-9099-C40C66FF867C}">
                  <a14:compatExt spid="_x0000_s23632"/>
                </a:ext>
                <a:ext uri="{FF2B5EF4-FFF2-40B4-BE49-F238E27FC236}">
                  <a16:creationId xmlns:a16="http://schemas.microsoft.com/office/drawing/2014/main" id="{00000000-0008-0000-0500-000050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15240</xdr:colOff>
          <xdr:row>12</xdr:row>
          <xdr:rowOff>15240</xdr:rowOff>
        </xdr:from>
        <xdr:to>
          <xdr:col>26</xdr:col>
          <xdr:colOff>114300</xdr:colOff>
          <xdr:row>12</xdr:row>
          <xdr:rowOff>167640</xdr:rowOff>
        </xdr:to>
        <xdr:sp macro="" textlink="">
          <xdr:nvSpPr>
            <xdr:cNvPr id="23633" name="Drop Down 81" hidden="1">
              <a:extLst>
                <a:ext uri="{63B3BB69-23CF-44E3-9099-C40C66FF867C}">
                  <a14:compatExt spid="_x0000_s23633"/>
                </a:ext>
                <a:ext uri="{FF2B5EF4-FFF2-40B4-BE49-F238E27FC236}">
                  <a16:creationId xmlns:a16="http://schemas.microsoft.com/office/drawing/2014/main" id="{00000000-0008-0000-0500-000051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121920</xdr:colOff>
          <xdr:row>45</xdr:row>
          <xdr:rowOff>0</xdr:rowOff>
        </xdr:from>
        <xdr:to>
          <xdr:col>32</xdr:col>
          <xdr:colOff>76200</xdr:colOff>
          <xdr:row>45</xdr:row>
          <xdr:rowOff>144780</xdr:rowOff>
        </xdr:to>
        <xdr:sp macro="" textlink="">
          <xdr:nvSpPr>
            <xdr:cNvPr id="23636" name="Drop Down 84" hidden="1">
              <a:extLst>
                <a:ext uri="{63B3BB69-23CF-44E3-9099-C40C66FF867C}">
                  <a14:compatExt spid="_x0000_s23636"/>
                </a:ext>
                <a:ext uri="{FF2B5EF4-FFF2-40B4-BE49-F238E27FC236}">
                  <a16:creationId xmlns:a16="http://schemas.microsoft.com/office/drawing/2014/main" id="{00000000-0008-0000-0500-000054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25</xdr:col>
      <xdr:colOff>79644</xdr:colOff>
      <xdr:row>42</xdr:row>
      <xdr:rowOff>191311</xdr:rowOff>
    </xdr:from>
    <xdr:to>
      <xdr:col>33</xdr:col>
      <xdr:colOff>153862</xdr:colOff>
      <xdr:row>44</xdr:row>
      <xdr:rowOff>132021</xdr:rowOff>
    </xdr:to>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4781184" y="7285531"/>
          <a:ext cx="1483918" cy="169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ja-JP" altLang="en-US" sz="800" b="0" i="1" u="none" strike="noStrike">
              <a:solidFill>
                <a:srgbClr val="0070C0"/>
              </a:solidFill>
              <a:effectLst/>
              <a:latin typeface="+mn-lt"/>
              <a:ea typeface="+mn-ea"/>
              <a:cs typeface="+mn-cs"/>
            </a:rPr>
            <a:t>ﾌﾟﾙﾀﾞｳﾝから選択してください </a:t>
          </a:r>
          <a:endParaRPr kumimoji="1" lang="ja-JP" altLang="en-US" sz="800">
            <a:solidFill>
              <a:srgbClr val="0070C0"/>
            </a:solidFill>
          </a:endParaRPr>
        </a:p>
      </xdr:txBody>
    </xdr:sp>
    <xdr:clientData/>
  </xdr:twoCellAnchor>
  <mc:AlternateContent xmlns:mc="http://schemas.openxmlformats.org/markup-compatibility/2006">
    <mc:Choice xmlns:a14="http://schemas.microsoft.com/office/drawing/2010/main" Requires="a14">
      <xdr:twoCellAnchor editAs="oneCell">
        <xdr:from>
          <xdr:col>11</xdr:col>
          <xdr:colOff>15240</xdr:colOff>
          <xdr:row>17</xdr:row>
          <xdr:rowOff>15240</xdr:rowOff>
        </xdr:from>
        <xdr:to>
          <xdr:col>12</xdr:col>
          <xdr:colOff>190500</xdr:colOff>
          <xdr:row>17</xdr:row>
          <xdr:rowOff>152400</xdr:rowOff>
        </xdr:to>
        <xdr:sp macro="" textlink="">
          <xdr:nvSpPr>
            <xdr:cNvPr id="23686" name="Drop Down 134" hidden="1">
              <a:extLst>
                <a:ext uri="{63B3BB69-23CF-44E3-9099-C40C66FF867C}">
                  <a14:compatExt spid="_x0000_s23686"/>
                </a:ext>
                <a:ext uri="{FF2B5EF4-FFF2-40B4-BE49-F238E27FC236}">
                  <a16:creationId xmlns:a16="http://schemas.microsoft.com/office/drawing/2014/main" id="{00000000-0008-0000-0500-000086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xdr:row>
          <xdr:rowOff>7620</xdr:rowOff>
        </xdr:from>
        <xdr:to>
          <xdr:col>6</xdr:col>
          <xdr:colOff>182880</xdr:colOff>
          <xdr:row>3</xdr:row>
          <xdr:rowOff>38100</xdr:rowOff>
        </xdr:to>
        <xdr:sp macro="" textlink="">
          <xdr:nvSpPr>
            <xdr:cNvPr id="23698" name="Check Box 146" hidden="1">
              <a:extLst>
                <a:ext uri="{63B3BB69-23CF-44E3-9099-C40C66FF867C}">
                  <a14:compatExt spid="_x0000_s23698"/>
                </a:ext>
                <a:ext uri="{FF2B5EF4-FFF2-40B4-BE49-F238E27FC236}">
                  <a16:creationId xmlns:a16="http://schemas.microsoft.com/office/drawing/2014/main" id="{00000000-0008-0000-0500-00009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１．輸配送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83820</xdr:colOff>
          <xdr:row>2</xdr:row>
          <xdr:rowOff>0</xdr:rowOff>
        </xdr:from>
        <xdr:to>
          <xdr:col>14</xdr:col>
          <xdr:colOff>129540</xdr:colOff>
          <xdr:row>3</xdr:row>
          <xdr:rowOff>30480</xdr:rowOff>
        </xdr:to>
        <xdr:sp macro="" textlink="">
          <xdr:nvSpPr>
            <xdr:cNvPr id="23699" name="Check Box 147" hidden="1">
              <a:extLst>
                <a:ext uri="{63B3BB69-23CF-44E3-9099-C40C66FF867C}">
                  <a14:compatExt spid="_x0000_s23699"/>
                </a:ext>
                <a:ext uri="{FF2B5EF4-FFF2-40B4-BE49-F238E27FC236}">
                  <a16:creationId xmlns:a16="http://schemas.microsoft.com/office/drawing/2014/main" id="{00000000-0008-0000-0500-00009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２．庫内作業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137160</xdr:colOff>
          <xdr:row>2</xdr:row>
          <xdr:rowOff>15240</xdr:rowOff>
        </xdr:from>
        <xdr:to>
          <xdr:col>32</xdr:col>
          <xdr:colOff>182880</xdr:colOff>
          <xdr:row>3</xdr:row>
          <xdr:rowOff>30480</xdr:rowOff>
        </xdr:to>
        <xdr:sp macro="" textlink="">
          <xdr:nvSpPr>
            <xdr:cNvPr id="23700" name="Check Box 148" hidden="1">
              <a:extLst>
                <a:ext uri="{63B3BB69-23CF-44E3-9099-C40C66FF867C}">
                  <a14:compatExt spid="_x0000_s23700"/>
                </a:ext>
                <a:ext uri="{FF2B5EF4-FFF2-40B4-BE49-F238E27FC236}">
                  <a16:creationId xmlns:a16="http://schemas.microsoft.com/office/drawing/2014/main" id="{00000000-0008-0000-0500-00009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３．業務管理（現場の安全、品質、生産性などの管理）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xdr:row>
          <xdr:rowOff>190500</xdr:rowOff>
        </xdr:from>
        <xdr:to>
          <xdr:col>9</xdr:col>
          <xdr:colOff>22860</xdr:colOff>
          <xdr:row>3</xdr:row>
          <xdr:rowOff>228600</xdr:rowOff>
        </xdr:to>
        <xdr:sp macro="" textlink="">
          <xdr:nvSpPr>
            <xdr:cNvPr id="23701" name="Check Box 149" hidden="1">
              <a:extLst>
                <a:ext uri="{63B3BB69-23CF-44E3-9099-C40C66FF867C}">
                  <a14:compatExt spid="_x0000_s23701"/>
                </a:ext>
                <a:ext uri="{FF2B5EF4-FFF2-40B4-BE49-F238E27FC236}">
                  <a16:creationId xmlns:a16="http://schemas.microsoft.com/office/drawing/2014/main" id="{00000000-0008-0000-0500-00009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４．設備等設置・管理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83820</xdr:colOff>
          <xdr:row>3</xdr:row>
          <xdr:rowOff>0</xdr:rowOff>
        </xdr:from>
        <xdr:to>
          <xdr:col>23</xdr:col>
          <xdr:colOff>83820</xdr:colOff>
          <xdr:row>3</xdr:row>
          <xdr:rowOff>220980</xdr:rowOff>
        </xdr:to>
        <xdr:sp macro="" textlink="">
          <xdr:nvSpPr>
            <xdr:cNvPr id="23702" name="Check Box 150" hidden="1">
              <a:extLst>
                <a:ext uri="{63B3BB69-23CF-44E3-9099-C40C66FF867C}">
                  <a14:compatExt spid="_x0000_s23702"/>
                </a:ext>
                <a:ext uri="{FF2B5EF4-FFF2-40B4-BE49-F238E27FC236}">
                  <a16:creationId xmlns:a16="http://schemas.microsoft.com/office/drawing/2014/main" id="{00000000-0008-0000-0500-00009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５．拠点管理（センター長・事業所長の役割・責任遂行）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99060</xdr:colOff>
          <xdr:row>2</xdr:row>
          <xdr:rowOff>190500</xdr:rowOff>
        </xdr:from>
        <xdr:to>
          <xdr:col>32</xdr:col>
          <xdr:colOff>137160</xdr:colOff>
          <xdr:row>3</xdr:row>
          <xdr:rowOff>228600</xdr:rowOff>
        </xdr:to>
        <xdr:sp macro="" textlink="">
          <xdr:nvSpPr>
            <xdr:cNvPr id="23703" name="Check Box 151" hidden="1">
              <a:extLst>
                <a:ext uri="{63B3BB69-23CF-44E3-9099-C40C66FF867C}">
                  <a14:compatExt spid="_x0000_s23703"/>
                </a:ext>
                <a:ext uri="{FF2B5EF4-FFF2-40B4-BE49-F238E27FC236}">
                  <a16:creationId xmlns:a16="http://schemas.microsoft.com/office/drawing/2014/main" id="{00000000-0008-0000-0500-00009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６．業務設計・運用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xdr:row>
          <xdr:rowOff>182880</xdr:rowOff>
        </xdr:from>
        <xdr:to>
          <xdr:col>9</xdr:col>
          <xdr:colOff>0</xdr:colOff>
          <xdr:row>3</xdr:row>
          <xdr:rowOff>426720</xdr:rowOff>
        </xdr:to>
        <xdr:sp macro="" textlink="">
          <xdr:nvSpPr>
            <xdr:cNvPr id="23704" name="Check Box 152" hidden="1">
              <a:extLst>
                <a:ext uri="{63B3BB69-23CF-44E3-9099-C40C66FF867C}">
                  <a14:compatExt spid="_x0000_s23704"/>
                </a:ext>
                <a:ext uri="{FF2B5EF4-FFF2-40B4-BE49-F238E27FC236}">
                  <a16:creationId xmlns:a16="http://schemas.microsoft.com/office/drawing/2014/main" id="{00000000-0008-0000-0500-00009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７．KPI設定・管理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83820</xdr:colOff>
          <xdr:row>3</xdr:row>
          <xdr:rowOff>175260</xdr:rowOff>
        </xdr:from>
        <xdr:to>
          <xdr:col>18</xdr:col>
          <xdr:colOff>190500</xdr:colOff>
          <xdr:row>3</xdr:row>
          <xdr:rowOff>426720</xdr:rowOff>
        </xdr:to>
        <xdr:sp macro="" textlink="">
          <xdr:nvSpPr>
            <xdr:cNvPr id="23705" name="Check Box 153" hidden="1">
              <a:extLst>
                <a:ext uri="{63B3BB69-23CF-44E3-9099-C40C66FF867C}">
                  <a14:compatExt spid="_x0000_s23705"/>
                </a:ext>
                <a:ext uri="{FF2B5EF4-FFF2-40B4-BE49-F238E27FC236}">
                  <a16:creationId xmlns:a16="http://schemas.microsoft.com/office/drawing/2014/main" id="{00000000-0008-0000-0500-00009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８．企業戦略に基づいた物流企画立案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99060</xdr:colOff>
          <xdr:row>3</xdr:row>
          <xdr:rowOff>167640</xdr:rowOff>
        </xdr:from>
        <xdr:to>
          <xdr:col>30</xdr:col>
          <xdr:colOff>15240</xdr:colOff>
          <xdr:row>3</xdr:row>
          <xdr:rowOff>419100</xdr:rowOff>
        </xdr:to>
        <xdr:sp macro="" textlink="">
          <xdr:nvSpPr>
            <xdr:cNvPr id="23706" name="Check Box 154" hidden="1">
              <a:extLst>
                <a:ext uri="{63B3BB69-23CF-44E3-9099-C40C66FF867C}">
                  <a14:compatExt spid="_x0000_s23706"/>
                </a:ext>
                <a:ext uri="{FF2B5EF4-FFF2-40B4-BE49-F238E27FC236}">
                  <a16:creationId xmlns:a16="http://schemas.microsoft.com/office/drawing/2014/main" id="{00000000-0008-0000-0500-00009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９．その他</a:t>
              </a:r>
            </a:p>
          </xdr:txBody>
        </xdr:sp>
        <xdr:clientData/>
      </xdr:twoCellAnchor>
    </mc:Choice>
    <mc:Fallback/>
  </mc:AlternateContent>
  <xdr:twoCellAnchor>
    <xdr:from>
      <xdr:col>1</xdr:col>
      <xdr:colOff>110692</xdr:colOff>
      <xdr:row>29</xdr:row>
      <xdr:rowOff>22860</xdr:rowOff>
    </xdr:from>
    <xdr:to>
      <xdr:col>33</xdr:col>
      <xdr:colOff>128416</xdr:colOff>
      <xdr:row>33</xdr:row>
      <xdr:rowOff>151278</xdr:rowOff>
    </xdr:to>
    <xdr:sp macro="" textlink="">
      <xdr:nvSpPr>
        <xdr:cNvPr id="6" name="角丸四角形 1">
          <a:extLst>
            <a:ext uri="{FF2B5EF4-FFF2-40B4-BE49-F238E27FC236}">
              <a16:creationId xmlns:a16="http://schemas.microsoft.com/office/drawing/2014/main" id="{51D17623-3B43-4584-BB45-8C5A9E665603}"/>
            </a:ext>
          </a:extLst>
        </xdr:cNvPr>
        <xdr:cNvSpPr/>
      </xdr:nvSpPr>
      <xdr:spPr>
        <a:xfrm>
          <a:off x="194512" y="5173980"/>
          <a:ext cx="6045144" cy="806598"/>
        </a:xfrm>
        <a:prstGeom prst="round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eaLnBrk="0" latinLnBrk="1" hangingPunct="0"/>
          <a:r>
            <a:rPr lang="ja-JP" altLang="en-US" sz="1000">
              <a:solidFill>
                <a:sysClr val="windowText" lastClr="000000"/>
              </a:solidFill>
              <a:effectLst/>
              <a:latin typeface="+mn-lt"/>
              <a:ea typeface="+mn-ea"/>
              <a:cs typeface="+mn-cs"/>
            </a:rPr>
            <a:t>　    　　　　  　 　 　　　    　 </a:t>
          </a:r>
          <a:endParaRPr lang="en-US" altLang="ja-JP" sz="1000">
            <a:solidFill>
              <a:sysClr val="windowText" lastClr="000000"/>
            </a:solidFill>
            <a:effectLst/>
            <a:latin typeface="+mn-lt"/>
            <a:ea typeface="+mn-ea"/>
            <a:cs typeface="+mn-cs"/>
          </a:endParaRPr>
        </a:p>
        <a:p>
          <a:pPr lvl="0" eaLnBrk="0" latinLnBrk="1" hangingPunct="0"/>
          <a:r>
            <a:rPr lang="ja-JP" altLang="en-US" sz="1000">
              <a:solidFill>
                <a:sysClr val="windowText" lastClr="000000"/>
              </a:solidFill>
              <a:effectLst/>
              <a:latin typeface="+mn-lt"/>
              <a:ea typeface="+mn-ea"/>
              <a:cs typeface="+mn-cs"/>
            </a:rPr>
            <a:t>　　　　</a:t>
          </a:r>
        </a:p>
        <a:p>
          <a:pPr lvl="0" eaLnBrk="0" latinLnBrk="1" hangingPunct="0"/>
          <a:r>
            <a:rPr lang="ja-JP" altLang="en-US" sz="1000">
              <a:solidFill>
                <a:sysClr val="windowText" lastClr="000000"/>
              </a:solidFill>
              <a:effectLst/>
              <a:latin typeface="+mn-lt"/>
              <a:ea typeface="+mn-ea"/>
              <a:cs typeface="+mn-cs"/>
            </a:rPr>
            <a:t>　 　　</a:t>
          </a:r>
          <a:endParaRPr kumimoji="1" lang="ja-JP" altLang="en-US" sz="105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29</xdr:row>
          <xdr:rowOff>22860</xdr:rowOff>
        </xdr:from>
        <xdr:to>
          <xdr:col>10</xdr:col>
          <xdr:colOff>76200</xdr:colOff>
          <xdr:row>30</xdr:row>
          <xdr:rowOff>53340</xdr:rowOff>
        </xdr:to>
        <xdr:sp macro="" textlink="">
          <xdr:nvSpPr>
            <xdr:cNvPr id="23707" name="Check Box 155" hidden="1">
              <a:extLst>
                <a:ext uri="{63B3BB69-23CF-44E3-9099-C40C66FF867C}">
                  <a14:compatExt spid="_x0000_s23707"/>
                </a:ext>
                <a:ext uri="{FF2B5EF4-FFF2-40B4-BE49-F238E27FC236}">
                  <a16:creationId xmlns:a16="http://schemas.microsoft.com/office/drawing/2014/main" id="{00000000-0008-0000-0500-00009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１．貨物量・積載率等の可視化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175260</xdr:colOff>
          <xdr:row>29</xdr:row>
          <xdr:rowOff>22860</xdr:rowOff>
        </xdr:from>
        <xdr:to>
          <xdr:col>20</xdr:col>
          <xdr:colOff>30480</xdr:colOff>
          <xdr:row>30</xdr:row>
          <xdr:rowOff>45720</xdr:rowOff>
        </xdr:to>
        <xdr:sp macro="" textlink="">
          <xdr:nvSpPr>
            <xdr:cNvPr id="23708" name="Check Box 156" hidden="1">
              <a:extLst>
                <a:ext uri="{63B3BB69-23CF-44E3-9099-C40C66FF867C}">
                  <a14:compatExt spid="_x0000_s23708"/>
                </a:ext>
                <a:ext uri="{FF2B5EF4-FFF2-40B4-BE49-F238E27FC236}">
                  <a16:creationId xmlns:a16="http://schemas.microsoft.com/office/drawing/2014/main" id="{00000000-0008-0000-0500-00009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２．輸配送計画の見直し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xdr:colOff>
          <xdr:row>29</xdr:row>
          <xdr:rowOff>7620</xdr:rowOff>
        </xdr:from>
        <xdr:to>
          <xdr:col>30</xdr:col>
          <xdr:colOff>121920</xdr:colOff>
          <xdr:row>30</xdr:row>
          <xdr:rowOff>22860</xdr:rowOff>
        </xdr:to>
        <xdr:sp macro="" textlink="">
          <xdr:nvSpPr>
            <xdr:cNvPr id="23709" name="Check Box 157" hidden="1">
              <a:extLst>
                <a:ext uri="{63B3BB69-23CF-44E3-9099-C40C66FF867C}">
                  <a14:compatExt spid="_x0000_s23709"/>
                </a:ext>
                <a:ext uri="{FF2B5EF4-FFF2-40B4-BE49-F238E27FC236}">
                  <a16:creationId xmlns:a16="http://schemas.microsoft.com/office/drawing/2014/main" id="{00000000-0008-0000-0500-00009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３．輸送の集約・共同化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198120</xdr:rowOff>
        </xdr:from>
        <xdr:to>
          <xdr:col>10</xdr:col>
          <xdr:colOff>152400</xdr:colOff>
          <xdr:row>31</xdr:row>
          <xdr:rowOff>68580</xdr:rowOff>
        </xdr:to>
        <xdr:sp macro="" textlink="">
          <xdr:nvSpPr>
            <xdr:cNvPr id="23710" name="Check Box 158" hidden="1">
              <a:extLst>
                <a:ext uri="{63B3BB69-23CF-44E3-9099-C40C66FF867C}">
                  <a14:compatExt spid="_x0000_s23710"/>
                </a:ext>
                <a:ext uri="{FF2B5EF4-FFF2-40B4-BE49-F238E27FC236}">
                  <a16:creationId xmlns:a16="http://schemas.microsoft.com/office/drawing/2014/main" id="{00000000-0008-0000-0500-00009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４．荷姿・積付方法の見直し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175260</xdr:colOff>
          <xdr:row>30</xdr:row>
          <xdr:rowOff>0</xdr:rowOff>
        </xdr:from>
        <xdr:to>
          <xdr:col>20</xdr:col>
          <xdr:colOff>137160</xdr:colOff>
          <xdr:row>31</xdr:row>
          <xdr:rowOff>53340</xdr:rowOff>
        </xdr:to>
        <xdr:sp macro="" textlink="">
          <xdr:nvSpPr>
            <xdr:cNvPr id="23711" name="Check Box 159" hidden="1">
              <a:extLst>
                <a:ext uri="{63B3BB69-23CF-44E3-9099-C40C66FF867C}">
                  <a14:compatExt spid="_x0000_s23711"/>
                </a:ext>
                <a:ext uri="{FF2B5EF4-FFF2-40B4-BE49-F238E27FC236}">
                  <a16:creationId xmlns:a16="http://schemas.microsoft.com/office/drawing/2014/main" id="{00000000-0008-0000-0500-00009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５．パレット化・ユニットロード化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xdr:colOff>
          <xdr:row>29</xdr:row>
          <xdr:rowOff>198120</xdr:rowOff>
        </xdr:from>
        <xdr:to>
          <xdr:col>33</xdr:col>
          <xdr:colOff>91440</xdr:colOff>
          <xdr:row>31</xdr:row>
          <xdr:rowOff>68580</xdr:rowOff>
        </xdr:to>
        <xdr:sp macro="" textlink="">
          <xdr:nvSpPr>
            <xdr:cNvPr id="23712" name="Check Box 160" hidden="1">
              <a:extLst>
                <a:ext uri="{63B3BB69-23CF-44E3-9099-C40C66FF867C}">
                  <a14:compatExt spid="_x0000_s23712"/>
                </a:ext>
                <a:ext uri="{FF2B5EF4-FFF2-40B4-BE49-F238E27FC236}">
                  <a16:creationId xmlns:a16="http://schemas.microsoft.com/office/drawing/2014/main" id="{00000000-0008-0000-0500-0000A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６．荷待ち・荷役等時間の計測・可視化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7620</xdr:rowOff>
        </xdr:from>
        <xdr:to>
          <xdr:col>13</xdr:col>
          <xdr:colOff>129540</xdr:colOff>
          <xdr:row>32</xdr:row>
          <xdr:rowOff>91440</xdr:rowOff>
        </xdr:to>
        <xdr:sp macro="" textlink="">
          <xdr:nvSpPr>
            <xdr:cNvPr id="23713" name="Check Box 161" hidden="1">
              <a:extLst>
                <a:ext uri="{63B3BB69-23CF-44E3-9099-C40C66FF867C}">
                  <a14:compatExt spid="_x0000_s23713"/>
                </a:ext>
                <a:ext uri="{FF2B5EF4-FFF2-40B4-BE49-F238E27FC236}">
                  <a16:creationId xmlns:a16="http://schemas.microsoft.com/office/drawing/2014/main" id="{00000000-0008-0000-0500-0000A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７．車両受付・バース管理の高度化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175260</xdr:colOff>
          <xdr:row>31</xdr:row>
          <xdr:rowOff>7620</xdr:rowOff>
        </xdr:from>
        <xdr:to>
          <xdr:col>23</xdr:col>
          <xdr:colOff>91440</xdr:colOff>
          <xdr:row>32</xdr:row>
          <xdr:rowOff>91440</xdr:rowOff>
        </xdr:to>
        <xdr:sp macro="" textlink="">
          <xdr:nvSpPr>
            <xdr:cNvPr id="23714" name="Check Box 162" hidden="1">
              <a:extLst>
                <a:ext uri="{63B3BB69-23CF-44E3-9099-C40C66FF867C}">
                  <a14:compatExt spid="_x0000_s23714"/>
                </a:ext>
                <a:ext uri="{FF2B5EF4-FFF2-40B4-BE49-F238E27FC236}">
                  <a16:creationId xmlns:a16="http://schemas.microsoft.com/office/drawing/2014/main" id="{00000000-0008-0000-0500-0000A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８．出荷・荷受け準備の前倒し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xdr:colOff>
          <xdr:row>31</xdr:row>
          <xdr:rowOff>7620</xdr:rowOff>
        </xdr:from>
        <xdr:to>
          <xdr:col>31</xdr:col>
          <xdr:colOff>106680</xdr:colOff>
          <xdr:row>32</xdr:row>
          <xdr:rowOff>91440</xdr:rowOff>
        </xdr:to>
        <xdr:sp macro="" textlink="">
          <xdr:nvSpPr>
            <xdr:cNvPr id="23715" name="Check Box 163" hidden="1">
              <a:extLst>
                <a:ext uri="{63B3BB69-23CF-44E3-9099-C40C66FF867C}">
                  <a14:compatExt spid="_x0000_s23715"/>
                </a:ext>
                <a:ext uri="{FF2B5EF4-FFF2-40B4-BE49-F238E27FC236}">
                  <a16:creationId xmlns:a16="http://schemas.microsoft.com/office/drawing/2014/main" id="{00000000-0008-0000-0500-0000A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９．荷役・構内作業の改善</a:t>
              </a:r>
            </a:p>
          </xdr:txBody>
        </xdr:sp>
        <xdr:clientData/>
      </xdr:twoCellAnchor>
    </mc:Choice>
    <mc:Fallback/>
  </mc:AlternateContent>
  <xdr:twoCellAnchor>
    <xdr:from>
      <xdr:col>1</xdr:col>
      <xdr:colOff>124990</xdr:colOff>
      <xdr:row>37</xdr:row>
      <xdr:rowOff>22861</xdr:rowOff>
    </xdr:from>
    <xdr:to>
      <xdr:col>33</xdr:col>
      <xdr:colOff>136804</xdr:colOff>
      <xdr:row>40</xdr:row>
      <xdr:rowOff>171657</xdr:rowOff>
    </xdr:to>
    <xdr:sp macro="" textlink="">
      <xdr:nvSpPr>
        <xdr:cNvPr id="10" name="角丸四角形 1">
          <a:extLst>
            <a:ext uri="{FF2B5EF4-FFF2-40B4-BE49-F238E27FC236}">
              <a16:creationId xmlns:a16="http://schemas.microsoft.com/office/drawing/2014/main" id="{66B4A86B-F853-4E78-B8D9-98FFB12B5BCC}"/>
            </a:ext>
          </a:extLst>
        </xdr:cNvPr>
        <xdr:cNvSpPr/>
      </xdr:nvSpPr>
      <xdr:spPr>
        <a:xfrm>
          <a:off x="208810" y="6438901"/>
          <a:ext cx="6039234" cy="590756"/>
        </a:xfrm>
        <a:prstGeom prst="round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eaLnBrk="0" latinLnBrk="1" hangingPunct="0"/>
          <a:r>
            <a:rPr lang="ja-JP" altLang="en-US" sz="1000">
              <a:solidFill>
                <a:sysClr val="windowText" lastClr="000000"/>
              </a:solidFill>
              <a:effectLst/>
              <a:latin typeface="+mn-lt"/>
              <a:ea typeface="+mn-ea"/>
              <a:cs typeface="+mn-cs"/>
            </a:rPr>
            <a:t>　    　　　　  　 　 　　　    　 </a:t>
          </a:r>
          <a:endParaRPr lang="en-US" altLang="ja-JP" sz="1000">
            <a:solidFill>
              <a:sysClr val="windowText" lastClr="000000"/>
            </a:solidFill>
            <a:effectLst/>
            <a:latin typeface="+mn-lt"/>
            <a:ea typeface="+mn-ea"/>
            <a:cs typeface="+mn-cs"/>
          </a:endParaRPr>
        </a:p>
        <a:p>
          <a:pPr lvl="0" eaLnBrk="0" latinLnBrk="1" hangingPunct="0"/>
          <a:r>
            <a:rPr lang="ja-JP" altLang="en-US" sz="1000">
              <a:solidFill>
                <a:sysClr val="windowText" lastClr="000000"/>
              </a:solidFill>
              <a:effectLst/>
              <a:latin typeface="+mn-lt"/>
              <a:ea typeface="+mn-ea"/>
              <a:cs typeface="+mn-cs"/>
            </a:rPr>
            <a:t>　　　　</a:t>
          </a:r>
        </a:p>
        <a:p>
          <a:pPr lvl="0" eaLnBrk="0" latinLnBrk="1" hangingPunct="0"/>
          <a:r>
            <a:rPr lang="ja-JP" altLang="en-US" sz="1000">
              <a:solidFill>
                <a:sysClr val="windowText" lastClr="000000"/>
              </a:solidFill>
              <a:effectLst/>
              <a:latin typeface="+mn-lt"/>
              <a:ea typeface="+mn-ea"/>
              <a:cs typeface="+mn-cs"/>
            </a:rPr>
            <a:t>　 　　</a:t>
          </a:r>
          <a:endParaRPr kumimoji="1" lang="ja-JP" altLang="en-US" sz="105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2</xdr:col>
          <xdr:colOff>7620</xdr:colOff>
          <xdr:row>36</xdr:row>
          <xdr:rowOff>236220</xdr:rowOff>
        </xdr:from>
        <xdr:to>
          <xdr:col>9</xdr:col>
          <xdr:colOff>60960</xdr:colOff>
          <xdr:row>38</xdr:row>
          <xdr:rowOff>45720</xdr:rowOff>
        </xdr:to>
        <xdr:sp macro="" textlink="">
          <xdr:nvSpPr>
            <xdr:cNvPr id="23735" name="Check Box 183" hidden="1">
              <a:extLst>
                <a:ext uri="{63B3BB69-23CF-44E3-9099-C40C66FF867C}">
                  <a14:compatExt spid="_x0000_s23735"/>
                </a:ext>
                <a:ext uri="{FF2B5EF4-FFF2-40B4-BE49-F238E27FC236}">
                  <a16:creationId xmlns:a16="http://schemas.microsoft.com/office/drawing/2014/main" id="{00000000-0008-0000-0500-0000B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１．目標数値の算定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36</xdr:row>
          <xdr:rowOff>236220</xdr:rowOff>
        </xdr:from>
        <xdr:to>
          <xdr:col>18</xdr:col>
          <xdr:colOff>45720</xdr:colOff>
          <xdr:row>38</xdr:row>
          <xdr:rowOff>38100</xdr:rowOff>
        </xdr:to>
        <xdr:sp macro="" textlink="">
          <xdr:nvSpPr>
            <xdr:cNvPr id="23736" name="Check Box 184" hidden="1">
              <a:extLst>
                <a:ext uri="{63B3BB69-23CF-44E3-9099-C40C66FF867C}">
                  <a14:compatExt spid="_x0000_s23736"/>
                </a:ext>
                <a:ext uri="{FF2B5EF4-FFF2-40B4-BE49-F238E27FC236}">
                  <a16:creationId xmlns:a16="http://schemas.microsoft.com/office/drawing/2014/main" id="{00000000-0008-0000-0500-0000B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２．重量・容積・時刻データ不足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37</xdr:row>
          <xdr:rowOff>0</xdr:rowOff>
        </xdr:from>
        <xdr:to>
          <xdr:col>29</xdr:col>
          <xdr:colOff>91440</xdr:colOff>
          <xdr:row>38</xdr:row>
          <xdr:rowOff>30480</xdr:rowOff>
        </xdr:to>
        <xdr:sp macro="" textlink="">
          <xdr:nvSpPr>
            <xdr:cNvPr id="23737" name="Check Box 185" hidden="1">
              <a:extLst>
                <a:ext uri="{63B3BB69-23CF-44E3-9099-C40C66FF867C}">
                  <a14:compatExt spid="_x0000_s23737"/>
                </a:ext>
                <a:ext uri="{FF2B5EF4-FFF2-40B4-BE49-F238E27FC236}">
                  <a16:creationId xmlns:a16="http://schemas.microsoft.com/office/drawing/2014/main" id="{00000000-0008-0000-0500-0000B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３．社内横断体制の構築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37</xdr:row>
          <xdr:rowOff>182880</xdr:rowOff>
        </xdr:from>
        <xdr:to>
          <xdr:col>9</xdr:col>
          <xdr:colOff>0</xdr:colOff>
          <xdr:row>40</xdr:row>
          <xdr:rowOff>0</xdr:rowOff>
        </xdr:to>
        <xdr:sp macro="" textlink="">
          <xdr:nvSpPr>
            <xdr:cNvPr id="23738" name="Check Box 186" hidden="1">
              <a:extLst>
                <a:ext uri="{63B3BB69-23CF-44E3-9099-C40C66FF867C}">
                  <a14:compatExt spid="_x0000_s23738"/>
                </a:ext>
                <a:ext uri="{FF2B5EF4-FFF2-40B4-BE49-F238E27FC236}">
                  <a16:creationId xmlns:a16="http://schemas.microsoft.com/office/drawing/2014/main" id="{00000000-0008-0000-0500-0000B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４．納品先の協力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38</xdr:row>
          <xdr:rowOff>0</xdr:rowOff>
        </xdr:from>
        <xdr:to>
          <xdr:col>18</xdr:col>
          <xdr:colOff>53340</xdr:colOff>
          <xdr:row>39</xdr:row>
          <xdr:rowOff>76200</xdr:rowOff>
        </xdr:to>
        <xdr:sp macro="" textlink="">
          <xdr:nvSpPr>
            <xdr:cNvPr id="23739" name="Check Box 187" hidden="1">
              <a:extLst>
                <a:ext uri="{63B3BB69-23CF-44E3-9099-C40C66FF867C}">
                  <a14:compatExt spid="_x0000_s23739"/>
                </a:ext>
                <a:ext uri="{FF2B5EF4-FFF2-40B4-BE49-F238E27FC236}">
                  <a16:creationId xmlns:a16="http://schemas.microsoft.com/office/drawing/2014/main" id="{00000000-0008-0000-0500-0000B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５．物流事業者からのデータ入手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37</xdr:row>
          <xdr:rowOff>182880</xdr:rowOff>
        </xdr:from>
        <xdr:to>
          <xdr:col>29</xdr:col>
          <xdr:colOff>15240</xdr:colOff>
          <xdr:row>39</xdr:row>
          <xdr:rowOff>91440</xdr:rowOff>
        </xdr:to>
        <xdr:sp macro="" textlink="">
          <xdr:nvSpPr>
            <xdr:cNvPr id="23740" name="Check Box 188" hidden="1">
              <a:extLst>
                <a:ext uri="{63B3BB69-23CF-44E3-9099-C40C66FF867C}">
                  <a14:compatExt spid="_x0000_s23740"/>
                </a:ext>
                <a:ext uri="{FF2B5EF4-FFF2-40B4-BE49-F238E27FC236}">
                  <a16:creationId xmlns:a16="http://schemas.microsoft.com/office/drawing/2014/main" id="{00000000-0008-0000-0500-0000B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６．実運送・荷役実態の把握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39</xdr:row>
          <xdr:rowOff>45720</xdr:rowOff>
        </xdr:from>
        <xdr:to>
          <xdr:col>8</xdr:col>
          <xdr:colOff>175260</xdr:colOff>
          <xdr:row>40</xdr:row>
          <xdr:rowOff>190500</xdr:rowOff>
        </xdr:to>
        <xdr:sp macro="" textlink="">
          <xdr:nvSpPr>
            <xdr:cNvPr id="23741" name="Check Box 189" hidden="1">
              <a:extLst>
                <a:ext uri="{63B3BB69-23CF-44E3-9099-C40C66FF867C}">
                  <a14:compatExt spid="_x0000_s23741"/>
                </a:ext>
                <a:ext uri="{FF2B5EF4-FFF2-40B4-BE49-F238E27FC236}">
                  <a16:creationId xmlns:a16="http://schemas.microsoft.com/office/drawing/2014/main" id="{00000000-0008-0000-0500-0000B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７．設備投資負担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39</xdr:row>
          <xdr:rowOff>45720</xdr:rowOff>
        </xdr:from>
        <xdr:to>
          <xdr:col>18</xdr:col>
          <xdr:colOff>152400</xdr:colOff>
          <xdr:row>41</xdr:row>
          <xdr:rowOff>0</xdr:rowOff>
        </xdr:to>
        <xdr:sp macro="" textlink="">
          <xdr:nvSpPr>
            <xdr:cNvPr id="23742" name="Check Box 190" hidden="1">
              <a:extLst>
                <a:ext uri="{63B3BB69-23CF-44E3-9099-C40C66FF867C}">
                  <a14:compatExt spid="_x0000_s23742"/>
                </a:ext>
                <a:ext uri="{FF2B5EF4-FFF2-40B4-BE49-F238E27FC236}">
                  <a16:creationId xmlns:a16="http://schemas.microsoft.com/office/drawing/2014/main" id="{00000000-0008-0000-0500-0000B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８．季節波動・商品特性への対応</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39</xdr:row>
          <xdr:rowOff>45720</xdr:rowOff>
        </xdr:from>
        <xdr:to>
          <xdr:col>28</xdr:col>
          <xdr:colOff>175260</xdr:colOff>
          <xdr:row>41</xdr:row>
          <xdr:rowOff>0</xdr:rowOff>
        </xdr:to>
        <xdr:sp macro="" textlink="">
          <xdr:nvSpPr>
            <xdr:cNvPr id="23743" name="Check Box 191" hidden="1">
              <a:extLst>
                <a:ext uri="{63B3BB69-23CF-44E3-9099-C40C66FF867C}">
                  <a14:compatExt spid="_x0000_s23743"/>
                </a:ext>
                <a:ext uri="{FF2B5EF4-FFF2-40B4-BE49-F238E27FC236}">
                  <a16:creationId xmlns:a16="http://schemas.microsoft.com/office/drawing/2014/main" id="{00000000-0008-0000-0500-0000B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９．標準化と既存設備の整合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22860</xdr:rowOff>
        </xdr:from>
        <xdr:to>
          <xdr:col>9</xdr:col>
          <xdr:colOff>83820</xdr:colOff>
          <xdr:row>33</xdr:row>
          <xdr:rowOff>152400</xdr:rowOff>
        </xdr:to>
        <xdr:sp macro="" textlink="">
          <xdr:nvSpPr>
            <xdr:cNvPr id="23744" name="Check Box 192" hidden="1">
              <a:extLst>
                <a:ext uri="{63B3BB69-23CF-44E3-9099-C40C66FF867C}">
                  <a14:compatExt spid="_x0000_s23744"/>
                </a:ext>
                <a:ext uri="{FF2B5EF4-FFF2-40B4-BE49-F238E27FC236}">
                  <a16:creationId xmlns:a16="http://schemas.microsoft.com/office/drawing/2014/main" id="{00000000-0008-0000-0500-0000C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10．物流事業者との協議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32</xdr:row>
          <xdr:rowOff>22860</xdr:rowOff>
        </xdr:from>
        <xdr:to>
          <xdr:col>18</xdr:col>
          <xdr:colOff>15240</xdr:colOff>
          <xdr:row>33</xdr:row>
          <xdr:rowOff>144780</xdr:rowOff>
        </xdr:to>
        <xdr:sp macro="" textlink="">
          <xdr:nvSpPr>
            <xdr:cNvPr id="23745" name="Check Box 193" hidden="1">
              <a:extLst>
                <a:ext uri="{63B3BB69-23CF-44E3-9099-C40C66FF867C}">
                  <a14:compatExt spid="_x0000_s23745"/>
                </a:ext>
                <a:ext uri="{FF2B5EF4-FFF2-40B4-BE49-F238E27FC236}">
                  <a16:creationId xmlns:a16="http://schemas.microsoft.com/office/drawing/2014/main" id="{00000000-0008-0000-0500-0000C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11．納品条件の見直し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83820</xdr:colOff>
          <xdr:row>32</xdr:row>
          <xdr:rowOff>22860</xdr:rowOff>
        </xdr:from>
        <xdr:to>
          <xdr:col>28</xdr:col>
          <xdr:colOff>190500</xdr:colOff>
          <xdr:row>33</xdr:row>
          <xdr:rowOff>144780</xdr:rowOff>
        </xdr:to>
        <xdr:sp macro="" textlink="">
          <xdr:nvSpPr>
            <xdr:cNvPr id="23746" name="Check Box 194" hidden="1">
              <a:extLst>
                <a:ext uri="{63B3BB69-23CF-44E3-9099-C40C66FF867C}">
                  <a14:compatExt spid="_x0000_s23746"/>
                </a:ext>
                <a:ext uri="{FF2B5EF4-FFF2-40B4-BE49-F238E27FC236}">
                  <a16:creationId xmlns:a16="http://schemas.microsoft.com/office/drawing/2014/main" id="{00000000-0008-0000-0500-0000C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12．管理体制・システムの整備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7620</xdr:colOff>
          <xdr:row>32</xdr:row>
          <xdr:rowOff>22860</xdr:rowOff>
        </xdr:from>
        <xdr:to>
          <xdr:col>33</xdr:col>
          <xdr:colOff>60960</xdr:colOff>
          <xdr:row>33</xdr:row>
          <xdr:rowOff>144780</xdr:rowOff>
        </xdr:to>
        <xdr:sp macro="" textlink="">
          <xdr:nvSpPr>
            <xdr:cNvPr id="23748" name="Check Box 196" hidden="1">
              <a:extLst>
                <a:ext uri="{63B3BB69-23CF-44E3-9099-C40C66FF867C}">
                  <a14:compatExt spid="_x0000_s23748"/>
                </a:ext>
                <a:ext uri="{FF2B5EF4-FFF2-40B4-BE49-F238E27FC236}">
                  <a16:creationId xmlns:a16="http://schemas.microsoft.com/office/drawing/2014/main" id="{00000000-0008-0000-0500-0000C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13．その他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190500</xdr:colOff>
          <xdr:row>39</xdr:row>
          <xdr:rowOff>45720</xdr:rowOff>
        </xdr:from>
        <xdr:to>
          <xdr:col>33</xdr:col>
          <xdr:colOff>45720</xdr:colOff>
          <xdr:row>41</xdr:row>
          <xdr:rowOff>0</xdr:rowOff>
        </xdr:to>
        <xdr:sp macro="" textlink="">
          <xdr:nvSpPr>
            <xdr:cNvPr id="23749" name="Check Box 197" hidden="1">
              <a:extLst>
                <a:ext uri="{63B3BB69-23CF-44E3-9099-C40C66FF867C}">
                  <a14:compatExt spid="_x0000_s23749"/>
                </a:ext>
                <a:ext uri="{FF2B5EF4-FFF2-40B4-BE49-F238E27FC236}">
                  <a16:creationId xmlns:a16="http://schemas.microsoft.com/office/drawing/2014/main" id="{00000000-0008-0000-0500-0000C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10．その他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19</xdr:row>
          <xdr:rowOff>15240</xdr:rowOff>
        </xdr:from>
        <xdr:to>
          <xdr:col>12</xdr:col>
          <xdr:colOff>198120</xdr:colOff>
          <xdr:row>19</xdr:row>
          <xdr:rowOff>152400</xdr:rowOff>
        </xdr:to>
        <xdr:sp macro="" textlink="">
          <xdr:nvSpPr>
            <xdr:cNvPr id="23829" name="Drop Down 277" hidden="1">
              <a:extLst>
                <a:ext uri="{63B3BB69-23CF-44E3-9099-C40C66FF867C}">
                  <a14:compatExt spid="_x0000_s23829"/>
                </a:ext>
                <a:ext uri="{FF2B5EF4-FFF2-40B4-BE49-F238E27FC236}">
                  <a16:creationId xmlns:a16="http://schemas.microsoft.com/office/drawing/2014/main" id="{00000000-0008-0000-0500-0000155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xdr:colOff>
          <xdr:row>18</xdr:row>
          <xdr:rowOff>15240</xdr:rowOff>
        </xdr:from>
        <xdr:to>
          <xdr:col>12</xdr:col>
          <xdr:colOff>190500</xdr:colOff>
          <xdr:row>18</xdr:row>
          <xdr:rowOff>152400</xdr:rowOff>
        </xdr:to>
        <xdr:sp macro="" textlink="">
          <xdr:nvSpPr>
            <xdr:cNvPr id="23828" name="Drop Down 276" hidden="1">
              <a:extLst>
                <a:ext uri="{63B3BB69-23CF-44E3-9099-C40C66FF867C}">
                  <a14:compatExt spid="_x0000_s23828"/>
                </a:ext>
                <a:ext uri="{FF2B5EF4-FFF2-40B4-BE49-F238E27FC236}">
                  <a16:creationId xmlns:a16="http://schemas.microsoft.com/office/drawing/2014/main" id="{00000000-0008-0000-0500-0000145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xdr:colOff>
          <xdr:row>24</xdr:row>
          <xdr:rowOff>22860</xdr:rowOff>
        </xdr:from>
        <xdr:to>
          <xdr:col>12</xdr:col>
          <xdr:colOff>190500</xdr:colOff>
          <xdr:row>24</xdr:row>
          <xdr:rowOff>160020</xdr:rowOff>
        </xdr:to>
        <xdr:sp macro="" textlink="">
          <xdr:nvSpPr>
            <xdr:cNvPr id="23830" name="Drop Down 278" hidden="1">
              <a:extLst>
                <a:ext uri="{63B3BB69-23CF-44E3-9099-C40C66FF867C}">
                  <a14:compatExt spid="_x0000_s23830"/>
                </a:ext>
                <a:ext uri="{FF2B5EF4-FFF2-40B4-BE49-F238E27FC236}">
                  <a16:creationId xmlns:a16="http://schemas.microsoft.com/office/drawing/2014/main" id="{00000000-0008-0000-0500-0000165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25</xdr:row>
          <xdr:rowOff>22860</xdr:rowOff>
        </xdr:from>
        <xdr:to>
          <xdr:col>12</xdr:col>
          <xdr:colOff>198120</xdr:colOff>
          <xdr:row>25</xdr:row>
          <xdr:rowOff>160020</xdr:rowOff>
        </xdr:to>
        <xdr:sp macro="" textlink="">
          <xdr:nvSpPr>
            <xdr:cNvPr id="23831" name="Drop Down 279" hidden="1">
              <a:extLst>
                <a:ext uri="{63B3BB69-23CF-44E3-9099-C40C66FF867C}">
                  <a14:compatExt spid="_x0000_s23831"/>
                </a:ext>
                <a:ext uri="{FF2B5EF4-FFF2-40B4-BE49-F238E27FC236}">
                  <a16:creationId xmlns:a16="http://schemas.microsoft.com/office/drawing/2014/main" id="{00000000-0008-0000-0500-0000175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xdr:colOff>
          <xdr:row>26</xdr:row>
          <xdr:rowOff>15240</xdr:rowOff>
        </xdr:from>
        <xdr:to>
          <xdr:col>12</xdr:col>
          <xdr:colOff>198120</xdr:colOff>
          <xdr:row>26</xdr:row>
          <xdr:rowOff>152400</xdr:rowOff>
        </xdr:to>
        <xdr:sp macro="" textlink="">
          <xdr:nvSpPr>
            <xdr:cNvPr id="23832" name="Drop Down 280" hidden="1">
              <a:extLst>
                <a:ext uri="{63B3BB69-23CF-44E3-9099-C40C66FF867C}">
                  <a14:compatExt spid="_x0000_s23832"/>
                </a:ext>
                <a:ext uri="{FF2B5EF4-FFF2-40B4-BE49-F238E27FC236}">
                  <a16:creationId xmlns:a16="http://schemas.microsoft.com/office/drawing/2014/main" id="{00000000-0008-0000-0500-0000185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1.logistics.or.jp/data/cost.html" TargetMode="External"/><Relationship Id="rId2" Type="http://schemas.openxmlformats.org/officeDocument/2006/relationships/hyperlink" Target="mailto:mitani@logistics.or.jp?subject=&#29289;&#27969;&#12467;&#12473;&#12488;&#35519;&#26619;&#22238;&#31572;" TargetMode="External"/><Relationship Id="rId1" Type="http://schemas.openxmlformats.org/officeDocument/2006/relationships/hyperlink" Target="mailto:mitani@logistics.or.jp"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18" Type="http://schemas.openxmlformats.org/officeDocument/2006/relationships/ctrlProp" Target="../ctrlProps/ctrlProp25.xml"/><Relationship Id="rId26" Type="http://schemas.openxmlformats.org/officeDocument/2006/relationships/ctrlProp" Target="../ctrlProps/ctrlProp33.xml"/><Relationship Id="rId3" Type="http://schemas.openxmlformats.org/officeDocument/2006/relationships/vmlDrawing" Target="../drawings/vmlDrawing2.vml"/><Relationship Id="rId21" Type="http://schemas.openxmlformats.org/officeDocument/2006/relationships/ctrlProp" Target="../ctrlProps/ctrlProp28.xml"/><Relationship Id="rId7" Type="http://schemas.openxmlformats.org/officeDocument/2006/relationships/ctrlProp" Target="../ctrlProps/ctrlProp14.xml"/><Relationship Id="rId12" Type="http://schemas.openxmlformats.org/officeDocument/2006/relationships/ctrlProp" Target="../ctrlProps/ctrlProp19.xml"/><Relationship Id="rId17" Type="http://schemas.openxmlformats.org/officeDocument/2006/relationships/ctrlProp" Target="../ctrlProps/ctrlProp24.xml"/><Relationship Id="rId25" Type="http://schemas.openxmlformats.org/officeDocument/2006/relationships/ctrlProp" Target="../ctrlProps/ctrlProp32.xml"/><Relationship Id="rId2" Type="http://schemas.openxmlformats.org/officeDocument/2006/relationships/drawing" Target="../drawings/drawing2.xml"/><Relationship Id="rId16" Type="http://schemas.openxmlformats.org/officeDocument/2006/relationships/ctrlProp" Target="../ctrlProps/ctrlProp23.xml"/><Relationship Id="rId20" Type="http://schemas.openxmlformats.org/officeDocument/2006/relationships/ctrlProp" Target="../ctrlProps/ctrlProp27.xml"/><Relationship Id="rId29" Type="http://schemas.openxmlformats.org/officeDocument/2006/relationships/ctrlProp" Target="../ctrlProps/ctrlProp36.xml"/><Relationship Id="rId1" Type="http://schemas.openxmlformats.org/officeDocument/2006/relationships/printerSettings" Target="../printerSettings/printerSettings3.bin"/><Relationship Id="rId6" Type="http://schemas.openxmlformats.org/officeDocument/2006/relationships/ctrlProp" Target="../ctrlProps/ctrlProp13.xml"/><Relationship Id="rId11" Type="http://schemas.openxmlformats.org/officeDocument/2006/relationships/ctrlProp" Target="../ctrlProps/ctrlProp18.xml"/><Relationship Id="rId24" Type="http://schemas.openxmlformats.org/officeDocument/2006/relationships/ctrlProp" Target="../ctrlProps/ctrlProp31.xml"/><Relationship Id="rId5" Type="http://schemas.openxmlformats.org/officeDocument/2006/relationships/ctrlProp" Target="../ctrlProps/ctrlProp12.xml"/><Relationship Id="rId15" Type="http://schemas.openxmlformats.org/officeDocument/2006/relationships/ctrlProp" Target="../ctrlProps/ctrlProp22.xml"/><Relationship Id="rId23" Type="http://schemas.openxmlformats.org/officeDocument/2006/relationships/ctrlProp" Target="../ctrlProps/ctrlProp30.xml"/><Relationship Id="rId28" Type="http://schemas.openxmlformats.org/officeDocument/2006/relationships/ctrlProp" Target="../ctrlProps/ctrlProp35.xml"/><Relationship Id="rId10" Type="http://schemas.openxmlformats.org/officeDocument/2006/relationships/ctrlProp" Target="../ctrlProps/ctrlProp17.xml"/><Relationship Id="rId19" Type="http://schemas.openxmlformats.org/officeDocument/2006/relationships/ctrlProp" Target="../ctrlProps/ctrlProp26.xml"/><Relationship Id="rId4" Type="http://schemas.openxmlformats.org/officeDocument/2006/relationships/ctrlProp" Target="../ctrlProps/ctrlProp11.xml"/><Relationship Id="rId9" Type="http://schemas.openxmlformats.org/officeDocument/2006/relationships/ctrlProp" Target="../ctrlProps/ctrlProp16.xml"/><Relationship Id="rId14" Type="http://schemas.openxmlformats.org/officeDocument/2006/relationships/ctrlProp" Target="../ctrlProps/ctrlProp21.xml"/><Relationship Id="rId22" Type="http://schemas.openxmlformats.org/officeDocument/2006/relationships/ctrlProp" Target="../ctrlProps/ctrlProp29.xml"/><Relationship Id="rId27" Type="http://schemas.openxmlformats.org/officeDocument/2006/relationships/ctrlProp" Target="../ctrlProps/ctrlProp34.xml"/><Relationship Id="rId30" Type="http://schemas.openxmlformats.org/officeDocument/2006/relationships/ctrlProp" Target="../ctrlProps/ctrlProp37.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42.xml"/><Relationship Id="rId13" Type="http://schemas.openxmlformats.org/officeDocument/2006/relationships/ctrlProp" Target="../ctrlProps/ctrlProp47.xml"/><Relationship Id="rId18" Type="http://schemas.openxmlformats.org/officeDocument/2006/relationships/ctrlProp" Target="../ctrlProps/ctrlProp52.xml"/><Relationship Id="rId26" Type="http://schemas.openxmlformats.org/officeDocument/2006/relationships/ctrlProp" Target="../ctrlProps/ctrlProp60.xml"/><Relationship Id="rId3" Type="http://schemas.openxmlformats.org/officeDocument/2006/relationships/vmlDrawing" Target="../drawings/vmlDrawing3.vml"/><Relationship Id="rId21" Type="http://schemas.openxmlformats.org/officeDocument/2006/relationships/ctrlProp" Target="../ctrlProps/ctrlProp55.xml"/><Relationship Id="rId7" Type="http://schemas.openxmlformats.org/officeDocument/2006/relationships/ctrlProp" Target="../ctrlProps/ctrlProp41.xml"/><Relationship Id="rId12" Type="http://schemas.openxmlformats.org/officeDocument/2006/relationships/ctrlProp" Target="../ctrlProps/ctrlProp46.xml"/><Relationship Id="rId17" Type="http://schemas.openxmlformats.org/officeDocument/2006/relationships/ctrlProp" Target="../ctrlProps/ctrlProp51.xml"/><Relationship Id="rId25" Type="http://schemas.openxmlformats.org/officeDocument/2006/relationships/ctrlProp" Target="../ctrlProps/ctrlProp59.xml"/><Relationship Id="rId2" Type="http://schemas.openxmlformats.org/officeDocument/2006/relationships/drawing" Target="../drawings/drawing3.xml"/><Relationship Id="rId16" Type="http://schemas.openxmlformats.org/officeDocument/2006/relationships/ctrlProp" Target="../ctrlProps/ctrlProp50.xml"/><Relationship Id="rId20" Type="http://schemas.openxmlformats.org/officeDocument/2006/relationships/ctrlProp" Target="../ctrlProps/ctrlProp54.xml"/><Relationship Id="rId29" Type="http://schemas.openxmlformats.org/officeDocument/2006/relationships/ctrlProp" Target="../ctrlProps/ctrlProp63.xml"/><Relationship Id="rId1" Type="http://schemas.openxmlformats.org/officeDocument/2006/relationships/printerSettings" Target="../printerSettings/printerSettings4.bin"/><Relationship Id="rId6" Type="http://schemas.openxmlformats.org/officeDocument/2006/relationships/ctrlProp" Target="../ctrlProps/ctrlProp40.xml"/><Relationship Id="rId11" Type="http://schemas.openxmlformats.org/officeDocument/2006/relationships/ctrlProp" Target="../ctrlProps/ctrlProp45.xml"/><Relationship Id="rId24" Type="http://schemas.openxmlformats.org/officeDocument/2006/relationships/ctrlProp" Target="../ctrlProps/ctrlProp58.xml"/><Relationship Id="rId5" Type="http://schemas.openxmlformats.org/officeDocument/2006/relationships/ctrlProp" Target="../ctrlProps/ctrlProp39.xml"/><Relationship Id="rId15" Type="http://schemas.openxmlformats.org/officeDocument/2006/relationships/ctrlProp" Target="../ctrlProps/ctrlProp49.xml"/><Relationship Id="rId23" Type="http://schemas.openxmlformats.org/officeDocument/2006/relationships/ctrlProp" Target="../ctrlProps/ctrlProp57.xml"/><Relationship Id="rId28" Type="http://schemas.openxmlformats.org/officeDocument/2006/relationships/ctrlProp" Target="../ctrlProps/ctrlProp62.xml"/><Relationship Id="rId10" Type="http://schemas.openxmlformats.org/officeDocument/2006/relationships/ctrlProp" Target="../ctrlProps/ctrlProp44.xml"/><Relationship Id="rId19" Type="http://schemas.openxmlformats.org/officeDocument/2006/relationships/ctrlProp" Target="../ctrlProps/ctrlProp53.xml"/><Relationship Id="rId4" Type="http://schemas.openxmlformats.org/officeDocument/2006/relationships/ctrlProp" Target="../ctrlProps/ctrlProp38.xml"/><Relationship Id="rId9" Type="http://schemas.openxmlformats.org/officeDocument/2006/relationships/ctrlProp" Target="../ctrlProps/ctrlProp43.xml"/><Relationship Id="rId14" Type="http://schemas.openxmlformats.org/officeDocument/2006/relationships/ctrlProp" Target="../ctrlProps/ctrlProp48.xml"/><Relationship Id="rId22" Type="http://schemas.openxmlformats.org/officeDocument/2006/relationships/ctrlProp" Target="../ctrlProps/ctrlProp56.xml"/><Relationship Id="rId27" Type="http://schemas.openxmlformats.org/officeDocument/2006/relationships/ctrlProp" Target="../ctrlProps/ctrlProp61.xml"/><Relationship Id="rId30" Type="http://schemas.openxmlformats.org/officeDocument/2006/relationships/ctrlProp" Target="../ctrlProps/ctrlProp6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9.xml"/><Relationship Id="rId13" Type="http://schemas.openxmlformats.org/officeDocument/2006/relationships/ctrlProp" Target="../ctrlProps/ctrlProp74.xml"/><Relationship Id="rId18" Type="http://schemas.openxmlformats.org/officeDocument/2006/relationships/ctrlProp" Target="../ctrlProps/ctrlProp79.xml"/><Relationship Id="rId3" Type="http://schemas.openxmlformats.org/officeDocument/2006/relationships/vmlDrawing" Target="../drawings/vmlDrawing4.vml"/><Relationship Id="rId21" Type="http://schemas.openxmlformats.org/officeDocument/2006/relationships/ctrlProp" Target="../ctrlProps/ctrlProp82.xml"/><Relationship Id="rId7" Type="http://schemas.openxmlformats.org/officeDocument/2006/relationships/ctrlProp" Target="../ctrlProps/ctrlProp68.xml"/><Relationship Id="rId12" Type="http://schemas.openxmlformats.org/officeDocument/2006/relationships/ctrlProp" Target="../ctrlProps/ctrlProp73.xml"/><Relationship Id="rId17" Type="http://schemas.openxmlformats.org/officeDocument/2006/relationships/ctrlProp" Target="../ctrlProps/ctrlProp78.xml"/><Relationship Id="rId2" Type="http://schemas.openxmlformats.org/officeDocument/2006/relationships/drawing" Target="../drawings/drawing4.xml"/><Relationship Id="rId16" Type="http://schemas.openxmlformats.org/officeDocument/2006/relationships/ctrlProp" Target="../ctrlProps/ctrlProp77.xml"/><Relationship Id="rId20" Type="http://schemas.openxmlformats.org/officeDocument/2006/relationships/ctrlProp" Target="../ctrlProps/ctrlProp81.xml"/><Relationship Id="rId1" Type="http://schemas.openxmlformats.org/officeDocument/2006/relationships/printerSettings" Target="../printerSettings/printerSettings5.bin"/><Relationship Id="rId6" Type="http://schemas.openxmlformats.org/officeDocument/2006/relationships/ctrlProp" Target="../ctrlProps/ctrlProp67.xml"/><Relationship Id="rId11" Type="http://schemas.openxmlformats.org/officeDocument/2006/relationships/ctrlProp" Target="../ctrlProps/ctrlProp72.xml"/><Relationship Id="rId24" Type="http://schemas.openxmlformats.org/officeDocument/2006/relationships/ctrlProp" Target="../ctrlProps/ctrlProp85.xml"/><Relationship Id="rId5" Type="http://schemas.openxmlformats.org/officeDocument/2006/relationships/ctrlProp" Target="../ctrlProps/ctrlProp66.xml"/><Relationship Id="rId15" Type="http://schemas.openxmlformats.org/officeDocument/2006/relationships/ctrlProp" Target="../ctrlProps/ctrlProp76.xml"/><Relationship Id="rId23" Type="http://schemas.openxmlformats.org/officeDocument/2006/relationships/ctrlProp" Target="../ctrlProps/ctrlProp84.xml"/><Relationship Id="rId10" Type="http://schemas.openxmlformats.org/officeDocument/2006/relationships/ctrlProp" Target="../ctrlProps/ctrlProp71.xml"/><Relationship Id="rId19" Type="http://schemas.openxmlformats.org/officeDocument/2006/relationships/ctrlProp" Target="../ctrlProps/ctrlProp80.xml"/><Relationship Id="rId4" Type="http://schemas.openxmlformats.org/officeDocument/2006/relationships/ctrlProp" Target="../ctrlProps/ctrlProp65.xml"/><Relationship Id="rId9" Type="http://schemas.openxmlformats.org/officeDocument/2006/relationships/ctrlProp" Target="../ctrlProps/ctrlProp70.xml"/><Relationship Id="rId14" Type="http://schemas.openxmlformats.org/officeDocument/2006/relationships/ctrlProp" Target="../ctrlProps/ctrlProp75.xml"/><Relationship Id="rId22" Type="http://schemas.openxmlformats.org/officeDocument/2006/relationships/ctrlProp" Target="../ctrlProps/ctrlProp83.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95.xml"/><Relationship Id="rId18" Type="http://schemas.openxmlformats.org/officeDocument/2006/relationships/ctrlProp" Target="../ctrlProps/ctrlProp100.xml"/><Relationship Id="rId26" Type="http://schemas.openxmlformats.org/officeDocument/2006/relationships/ctrlProp" Target="../ctrlProps/ctrlProp108.xml"/><Relationship Id="rId39" Type="http://schemas.openxmlformats.org/officeDocument/2006/relationships/ctrlProp" Target="../ctrlProps/ctrlProp121.xml"/><Relationship Id="rId21" Type="http://schemas.openxmlformats.org/officeDocument/2006/relationships/ctrlProp" Target="../ctrlProps/ctrlProp103.xml"/><Relationship Id="rId34" Type="http://schemas.openxmlformats.org/officeDocument/2006/relationships/ctrlProp" Target="../ctrlProps/ctrlProp116.xml"/><Relationship Id="rId42" Type="http://schemas.openxmlformats.org/officeDocument/2006/relationships/ctrlProp" Target="../ctrlProps/ctrlProp124.xml"/><Relationship Id="rId47" Type="http://schemas.openxmlformats.org/officeDocument/2006/relationships/ctrlProp" Target="../ctrlProps/ctrlProp129.xml"/><Relationship Id="rId50" Type="http://schemas.openxmlformats.org/officeDocument/2006/relationships/ctrlProp" Target="../ctrlProps/ctrlProp132.xml"/><Relationship Id="rId55" Type="http://schemas.openxmlformats.org/officeDocument/2006/relationships/ctrlProp" Target="../ctrlProps/ctrlProp137.xml"/><Relationship Id="rId7" Type="http://schemas.openxmlformats.org/officeDocument/2006/relationships/ctrlProp" Target="../ctrlProps/ctrlProp89.xml"/><Relationship Id="rId2" Type="http://schemas.openxmlformats.org/officeDocument/2006/relationships/drawing" Target="../drawings/drawing5.xml"/><Relationship Id="rId16" Type="http://schemas.openxmlformats.org/officeDocument/2006/relationships/ctrlProp" Target="../ctrlProps/ctrlProp98.xml"/><Relationship Id="rId29" Type="http://schemas.openxmlformats.org/officeDocument/2006/relationships/ctrlProp" Target="../ctrlProps/ctrlProp111.xml"/><Relationship Id="rId11" Type="http://schemas.openxmlformats.org/officeDocument/2006/relationships/ctrlProp" Target="../ctrlProps/ctrlProp93.xml"/><Relationship Id="rId24" Type="http://schemas.openxmlformats.org/officeDocument/2006/relationships/ctrlProp" Target="../ctrlProps/ctrlProp106.xml"/><Relationship Id="rId32" Type="http://schemas.openxmlformats.org/officeDocument/2006/relationships/ctrlProp" Target="../ctrlProps/ctrlProp114.xml"/><Relationship Id="rId37" Type="http://schemas.openxmlformats.org/officeDocument/2006/relationships/ctrlProp" Target="../ctrlProps/ctrlProp119.xml"/><Relationship Id="rId40" Type="http://schemas.openxmlformats.org/officeDocument/2006/relationships/ctrlProp" Target="../ctrlProps/ctrlProp122.xml"/><Relationship Id="rId45" Type="http://schemas.openxmlformats.org/officeDocument/2006/relationships/ctrlProp" Target="../ctrlProps/ctrlProp127.xml"/><Relationship Id="rId53" Type="http://schemas.openxmlformats.org/officeDocument/2006/relationships/ctrlProp" Target="../ctrlProps/ctrlProp135.xml"/><Relationship Id="rId58" Type="http://schemas.openxmlformats.org/officeDocument/2006/relationships/ctrlProp" Target="../ctrlProps/ctrlProp140.xml"/><Relationship Id="rId5" Type="http://schemas.openxmlformats.org/officeDocument/2006/relationships/ctrlProp" Target="../ctrlProps/ctrlProp87.xml"/><Relationship Id="rId61" Type="http://schemas.openxmlformats.org/officeDocument/2006/relationships/ctrlProp" Target="../ctrlProps/ctrlProp143.xml"/><Relationship Id="rId19" Type="http://schemas.openxmlformats.org/officeDocument/2006/relationships/ctrlProp" Target="../ctrlProps/ctrlProp101.xml"/><Relationship Id="rId14" Type="http://schemas.openxmlformats.org/officeDocument/2006/relationships/ctrlProp" Target="../ctrlProps/ctrlProp96.xml"/><Relationship Id="rId22" Type="http://schemas.openxmlformats.org/officeDocument/2006/relationships/ctrlProp" Target="../ctrlProps/ctrlProp104.xml"/><Relationship Id="rId27" Type="http://schemas.openxmlformats.org/officeDocument/2006/relationships/ctrlProp" Target="../ctrlProps/ctrlProp109.xml"/><Relationship Id="rId30" Type="http://schemas.openxmlformats.org/officeDocument/2006/relationships/ctrlProp" Target="../ctrlProps/ctrlProp112.xml"/><Relationship Id="rId35" Type="http://schemas.openxmlformats.org/officeDocument/2006/relationships/ctrlProp" Target="../ctrlProps/ctrlProp117.xml"/><Relationship Id="rId43" Type="http://schemas.openxmlformats.org/officeDocument/2006/relationships/ctrlProp" Target="../ctrlProps/ctrlProp125.xml"/><Relationship Id="rId48" Type="http://schemas.openxmlformats.org/officeDocument/2006/relationships/ctrlProp" Target="../ctrlProps/ctrlProp130.xml"/><Relationship Id="rId56" Type="http://schemas.openxmlformats.org/officeDocument/2006/relationships/ctrlProp" Target="../ctrlProps/ctrlProp138.xml"/><Relationship Id="rId8" Type="http://schemas.openxmlformats.org/officeDocument/2006/relationships/ctrlProp" Target="../ctrlProps/ctrlProp90.xml"/><Relationship Id="rId51" Type="http://schemas.openxmlformats.org/officeDocument/2006/relationships/ctrlProp" Target="../ctrlProps/ctrlProp133.xml"/><Relationship Id="rId3" Type="http://schemas.openxmlformats.org/officeDocument/2006/relationships/vmlDrawing" Target="../drawings/vmlDrawing5.vml"/><Relationship Id="rId12" Type="http://schemas.openxmlformats.org/officeDocument/2006/relationships/ctrlProp" Target="../ctrlProps/ctrlProp94.xml"/><Relationship Id="rId17" Type="http://schemas.openxmlformats.org/officeDocument/2006/relationships/ctrlProp" Target="../ctrlProps/ctrlProp99.xml"/><Relationship Id="rId25" Type="http://schemas.openxmlformats.org/officeDocument/2006/relationships/ctrlProp" Target="../ctrlProps/ctrlProp107.xml"/><Relationship Id="rId33" Type="http://schemas.openxmlformats.org/officeDocument/2006/relationships/ctrlProp" Target="../ctrlProps/ctrlProp115.xml"/><Relationship Id="rId38" Type="http://schemas.openxmlformats.org/officeDocument/2006/relationships/ctrlProp" Target="../ctrlProps/ctrlProp120.xml"/><Relationship Id="rId46" Type="http://schemas.openxmlformats.org/officeDocument/2006/relationships/ctrlProp" Target="../ctrlProps/ctrlProp128.xml"/><Relationship Id="rId59" Type="http://schemas.openxmlformats.org/officeDocument/2006/relationships/ctrlProp" Target="../ctrlProps/ctrlProp141.xml"/><Relationship Id="rId20" Type="http://schemas.openxmlformats.org/officeDocument/2006/relationships/ctrlProp" Target="../ctrlProps/ctrlProp102.xml"/><Relationship Id="rId41" Type="http://schemas.openxmlformats.org/officeDocument/2006/relationships/ctrlProp" Target="../ctrlProps/ctrlProp123.xml"/><Relationship Id="rId54" Type="http://schemas.openxmlformats.org/officeDocument/2006/relationships/ctrlProp" Target="../ctrlProps/ctrlProp136.xml"/><Relationship Id="rId62" Type="http://schemas.openxmlformats.org/officeDocument/2006/relationships/ctrlProp" Target="../ctrlProps/ctrlProp144.xml"/><Relationship Id="rId1" Type="http://schemas.openxmlformats.org/officeDocument/2006/relationships/printerSettings" Target="../printerSettings/printerSettings6.bin"/><Relationship Id="rId6" Type="http://schemas.openxmlformats.org/officeDocument/2006/relationships/ctrlProp" Target="../ctrlProps/ctrlProp88.xml"/><Relationship Id="rId15" Type="http://schemas.openxmlformats.org/officeDocument/2006/relationships/ctrlProp" Target="../ctrlProps/ctrlProp97.xml"/><Relationship Id="rId23" Type="http://schemas.openxmlformats.org/officeDocument/2006/relationships/ctrlProp" Target="../ctrlProps/ctrlProp105.xml"/><Relationship Id="rId28" Type="http://schemas.openxmlformats.org/officeDocument/2006/relationships/ctrlProp" Target="../ctrlProps/ctrlProp110.xml"/><Relationship Id="rId36" Type="http://schemas.openxmlformats.org/officeDocument/2006/relationships/ctrlProp" Target="../ctrlProps/ctrlProp118.xml"/><Relationship Id="rId49" Type="http://schemas.openxmlformats.org/officeDocument/2006/relationships/ctrlProp" Target="../ctrlProps/ctrlProp131.xml"/><Relationship Id="rId57" Type="http://schemas.openxmlformats.org/officeDocument/2006/relationships/ctrlProp" Target="../ctrlProps/ctrlProp139.xml"/><Relationship Id="rId10" Type="http://schemas.openxmlformats.org/officeDocument/2006/relationships/ctrlProp" Target="../ctrlProps/ctrlProp92.xml"/><Relationship Id="rId31" Type="http://schemas.openxmlformats.org/officeDocument/2006/relationships/ctrlProp" Target="../ctrlProps/ctrlProp113.xml"/><Relationship Id="rId44" Type="http://schemas.openxmlformats.org/officeDocument/2006/relationships/ctrlProp" Target="../ctrlProps/ctrlProp126.xml"/><Relationship Id="rId52" Type="http://schemas.openxmlformats.org/officeDocument/2006/relationships/ctrlProp" Target="../ctrlProps/ctrlProp134.xml"/><Relationship Id="rId60" Type="http://schemas.openxmlformats.org/officeDocument/2006/relationships/ctrlProp" Target="../ctrlProps/ctrlProp142.xml"/><Relationship Id="rId4" Type="http://schemas.openxmlformats.org/officeDocument/2006/relationships/ctrlProp" Target="../ctrlProps/ctrlProp86.xml"/><Relationship Id="rId9" Type="http://schemas.openxmlformats.org/officeDocument/2006/relationships/ctrlProp" Target="../ctrlProps/ctrlProp9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49"/>
  <sheetViews>
    <sheetView showGridLines="0" tabSelected="1" view="pageBreakPreview" zoomScaleNormal="130" zoomScaleSheetLayoutView="100" workbookViewId="0"/>
  </sheetViews>
  <sheetFormatPr defaultColWidth="9" defaultRowHeight="12.6" x14ac:dyDescent="0.15"/>
  <cols>
    <col min="1" max="1" width="7" style="279" customWidth="1"/>
    <col min="2" max="16384" width="9" style="279"/>
  </cols>
  <sheetData>
    <row r="1" spans="1:9" x14ac:dyDescent="0.15">
      <c r="A1" s="278" t="s">
        <v>70</v>
      </c>
      <c r="B1" s="278"/>
      <c r="C1" s="278"/>
      <c r="D1" s="278"/>
      <c r="E1" s="278"/>
      <c r="F1" s="278"/>
      <c r="G1" s="278"/>
      <c r="H1" s="278"/>
      <c r="I1" s="278"/>
    </row>
    <row r="2" spans="1:9" x14ac:dyDescent="0.15">
      <c r="A2" s="278"/>
      <c r="B2" s="278"/>
      <c r="C2" s="278"/>
      <c r="D2" s="278"/>
      <c r="E2" s="278"/>
      <c r="F2" s="278"/>
      <c r="G2" s="278"/>
      <c r="H2" s="278"/>
      <c r="I2" s="278"/>
    </row>
    <row r="3" spans="1:9" ht="22.8" x14ac:dyDescent="0.25">
      <c r="A3" s="278"/>
      <c r="B3" s="325" t="s">
        <v>713</v>
      </c>
      <c r="C3" s="325"/>
      <c r="D3" s="325"/>
      <c r="E3" s="325"/>
      <c r="F3" s="325"/>
      <c r="G3" s="325"/>
      <c r="H3" s="325"/>
      <c r="I3" s="278"/>
    </row>
    <row r="4" spans="1:9" ht="16.2" x14ac:dyDescent="0.2">
      <c r="A4" s="278"/>
      <c r="B4" s="326" t="s">
        <v>0</v>
      </c>
      <c r="C4" s="326"/>
      <c r="D4" s="326"/>
      <c r="E4" s="326"/>
      <c r="F4" s="326"/>
      <c r="G4" s="326"/>
      <c r="H4" s="326"/>
      <c r="I4" s="278"/>
    </row>
    <row r="5" spans="1:9" x14ac:dyDescent="0.15">
      <c r="A5" s="278"/>
      <c r="B5" s="278"/>
      <c r="C5" s="278"/>
      <c r="D5" s="278"/>
      <c r="E5" s="278"/>
      <c r="F5" s="278"/>
      <c r="G5" s="278"/>
      <c r="H5" s="278"/>
      <c r="I5" s="278"/>
    </row>
    <row r="6" spans="1:9" x14ac:dyDescent="0.15">
      <c r="A6" s="278"/>
      <c r="B6" s="320" t="s">
        <v>74</v>
      </c>
      <c r="C6" s="320"/>
      <c r="D6" s="320"/>
      <c r="E6" s="320"/>
      <c r="F6" s="320"/>
      <c r="G6" s="320"/>
      <c r="H6" s="320"/>
      <c r="I6" s="278"/>
    </row>
    <row r="7" spans="1:9" ht="12.75" customHeight="1" x14ac:dyDescent="0.15">
      <c r="A7" s="278"/>
      <c r="B7" s="278"/>
      <c r="C7" s="278"/>
      <c r="D7" s="278"/>
      <c r="E7" s="278"/>
      <c r="F7" s="278"/>
      <c r="G7" s="278"/>
      <c r="H7" s="278"/>
      <c r="I7" s="278"/>
    </row>
    <row r="8" spans="1:9" ht="12.75" customHeight="1" x14ac:dyDescent="0.15">
      <c r="A8" s="278"/>
      <c r="B8" s="327" t="s">
        <v>1</v>
      </c>
      <c r="C8" s="327"/>
      <c r="D8" s="327"/>
      <c r="E8" s="327"/>
      <c r="F8" s="327"/>
      <c r="G8" s="327"/>
      <c r="H8" s="327"/>
      <c r="I8" s="278"/>
    </row>
    <row r="9" spans="1:9" ht="12.75" customHeight="1" x14ac:dyDescent="0.15">
      <c r="A9" s="278"/>
      <c r="B9" s="324" t="s">
        <v>169</v>
      </c>
      <c r="C9" s="324"/>
      <c r="D9" s="324"/>
      <c r="E9" s="324"/>
      <c r="F9" s="324"/>
      <c r="G9" s="324"/>
      <c r="H9" s="324"/>
      <c r="I9" s="324"/>
    </row>
    <row r="10" spans="1:9" ht="12.75" customHeight="1" x14ac:dyDescent="0.15">
      <c r="A10" s="278"/>
      <c r="B10" s="324" t="s">
        <v>504</v>
      </c>
      <c r="C10" s="324"/>
      <c r="D10" s="324"/>
      <c r="E10" s="324"/>
      <c r="F10" s="324"/>
      <c r="G10" s="324"/>
      <c r="H10" s="324"/>
      <c r="I10" s="280"/>
    </row>
    <row r="11" spans="1:9" ht="6" customHeight="1" thickBot="1" x14ac:dyDescent="0.2">
      <c r="A11" s="278"/>
      <c r="B11" s="281"/>
      <c r="C11" s="281"/>
      <c r="D11" s="281"/>
      <c r="E11" s="281"/>
      <c r="F11" s="281"/>
      <c r="G11" s="281"/>
      <c r="H11" s="281"/>
      <c r="I11" s="278"/>
    </row>
    <row r="12" spans="1:9" ht="0.75" customHeight="1" x14ac:dyDescent="0.15">
      <c r="A12" s="278"/>
      <c r="B12" s="278"/>
      <c r="C12" s="282"/>
      <c r="D12" s="283"/>
      <c r="E12" s="283"/>
      <c r="F12" s="283"/>
      <c r="G12" s="284"/>
      <c r="H12" s="278"/>
      <c r="I12" s="278"/>
    </row>
    <row r="13" spans="1:9" x14ac:dyDescent="0.15">
      <c r="A13" s="278"/>
      <c r="B13" s="278"/>
      <c r="C13" s="285"/>
      <c r="D13" s="278" t="s">
        <v>142</v>
      </c>
      <c r="E13" s="278"/>
      <c r="F13" s="278"/>
      <c r="G13" s="286"/>
      <c r="H13" s="278"/>
      <c r="I13" s="278"/>
    </row>
    <row r="14" spans="1:9" x14ac:dyDescent="0.15">
      <c r="A14" s="278"/>
      <c r="B14" s="278"/>
      <c r="C14" s="285"/>
      <c r="D14" s="278" t="s">
        <v>153</v>
      </c>
      <c r="E14" s="278"/>
      <c r="F14" s="278"/>
      <c r="G14" s="286"/>
      <c r="H14" s="278"/>
      <c r="I14" s="278"/>
    </row>
    <row r="15" spans="1:9" x14ac:dyDescent="0.15">
      <c r="A15" s="278"/>
      <c r="B15" s="278"/>
      <c r="C15" s="285"/>
      <c r="D15" s="278" t="s">
        <v>230</v>
      </c>
      <c r="E15" s="278"/>
      <c r="F15" s="278"/>
      <c r="G15" s="286"/>
      <c r="H15" s="278"/>
      <c r="I15" s="278"/>
    </row>
    <row r="16" spans="1:9" x14ac:dyDescent="0.15">
      <c r="A16" s="278"/>
      <c r="B16" s="278"/>
      <c r="C16" s="285"/>
      <c r="D16" s="278" t="s">
        <v>229</v>
      </c>
      <c r="E16" s="278"/>
      <c r="F16" s="278"/>
      <c r="G16" s="286"/>
      <c r="H16" s="278"/>
      <c r="I16" s="278"/>
    </row>
    <row r="17" spans="1:9" x14ac:dyDescent="0.15">
      <c r="A17" s="278"/>
      <c r="B17" s="278"/>
      <c r="C17" s="285"/>
      <c r="D17" s="278" t="s">
        <v>155</v>
      </c>
      <c r="E17" s="278"/>
      <c r="F17" s="278"/>
      <c r="G17" s="286"/>
      <c r="H17" s="278"/>
      <c r="I17" s="278"/>
    </row>
    <row r="18" spans="1:9" ht="3.75" customHeight="1" thickBot="1" x14ac:dyDescent="0.2">
      <c r="A18" s="278"/>
      <c r="B18" s="278"/>
      <c r="C18" s="287"/>
      <c r="D18" s="288"/>
      <c r="E18" s="288"/>
      <c r="F18" s="288"/>
      <c r="G18" s="289"/>
      <c r="H18" s="278"/>
      <c r="I18" s="278"/>
    </row>
    <row r="19" spans="1:9" x14ac:dyDescent="0.15">
      <c r="A19" s="278"/>
      <c r="B19" s="278"/>
      <c r="C19" s="278"/>
      <c r="D19" s="278"/>
      <c r="E19" s="278"/>
      <c r="F19" s="278"/>
      <c r="G19" s="278"/>
      <c r="H19" s="278"/>
      <c r="I19" s="278"/>
    </row>
    <row r="20" spans="1:9" x14ac:dyDescent="0.15">
      <c r="A20" s="278"/>
      <c r="B20" s="320" t="s">
        <v>2</v>
      </c>
      <c r="C20" s="320"/>
      <c r="D20" s="320"/>
      <c r="E20" s="320"/>
      <c r="F20" s="320"/>
      <c r="G20" s="320"/>
      <c r="H20" s="320"/>
      <c r="I20" s="278"/>
    </row>
    <row r="21" spans="1:9" x14ac:dyDescent="0.15">
      <c r="A21" s="278"/>
      <c r="B21" s="320" t="s">
        <v>953</v>
      </c>
      <c r="C21" s="320"/>
      <c r="D21" s="320"/>
      <c r="E21" s="320"/>
      <c r="F21" s="320"/>
      <c r="G21" s="320"/>
      <c r="H21" s="320"/>
      <c r="I21" s="278"/>
    </row>
    <row r="22" spans="1:9" ht="5.25" customHeight="1" x14ac:dyDescent="0.15">
      <c r="A22" s="278"/>
      <c r="B22" s="278"/>
      <c r="C22" s="278"/>
      <c r="D22" s="278"/>
      <c r="E22" s="278"/>
      <c r="F22" s="278"/>
      <c r="G22" s="278"/>
      <c r="H22" s="278"/>
      <c r="I22" s="278"/>
    </row>
    <row r="23" spans="1:9" ht="13.2" x14ac:dyDescent="0.2">
      <c r="A23" s="278"/>
      <c r="B23" s="322" t="s">
        <v>730</v>
      </c>
      <c r="C23" s="323"/>
      <c r="D23" s="323"/>
      <c r="E23" s="323"/>
      <c r="F23" s="323"/>
      <c r="G23" s="323"/>
      <c r="H23" s="323"/>
      <c r="I23" s="278"/>
    </row>
    <row r="24" spans="1:9" x14ac:dyDescent="0.15">
      <c r="A24" s="278"/>
      <c r="B24" s="278"/>
      <c r="C24" s="278" t="s">
        <v>726</v>
      </c>
      <c r="D24" s="278"/>
      <c r="E24" s="278"/>
      <c r="F24" s="278"/>
      <c r="G24" s="278"/>
      <c r="H24" s="278"/>
      <c r="I24" s="278"/>
    </row>
    <row r="25" spans="1:9" ht="7.5" customHeight="1" x14ac:dyDescent="0.15">
      <c r="A25" s="278"/>
      <c r="B25" s="321" t="s">
        <v>141</v>
      </c>
      <c r="C25" s="320"/>
      <c r="D25" s="320"/>
      <c r="E25" s="320"/>
      <c r="F25" s="320"/>
      <c r="G25" s="320"/>
      <c r="H25" s="320"/>
      <c r="I25" s="278"/>
    </row>
    <row r="26" spans="1:9" x14ac:dyDescent="0.15">
      <c r="A26" s="278"/>
      <c r="B26" s="320" t="s">
        <v>140</v>
      </c>
      <c r="C26" s="320"/>
      <c r="D26" s="320"/>
      <c r="E26" s="320"/>
      <c r="F26" s="320"/>
      <c r="G26" s="320"/>
      <c r="H26" s="320"/>
      <c r="I26" s="278"/>
    </row>
    <row r="27" spans="1:9" x14ac:dyDescent="0.15">
      <c r="A27" s="278"/>
      <c r="B27" s="320" t="s">
        <v>73</v>
      </c>
      <c r="C27" s="320"/>
      <c r="D27" s="320"/>
      <c r="E27" s="320"/>
      <c r="F27" s="320"/>
      <c r="G27" s="320"/>
      <c r="H27" s="320"/>
      <c r="I27" s="278"/>
    </row>
    <row r="28" spans="1:9" ht="5.25" customHeight="1" thickBot="1" x14ac:dyDescent="0.2">
      <c r="A28" s="278"/>
      <c r="B28" s="278"/>
      <c r="C28" s="278"/>
      <c r="D28" s="278"/>
      <c r="E28" s="278"/>
      <c r="F28" s="278"/>
      <c r="G28" s="278"/>
      <c r="H28" s="278"/>
      <c r="I28" s="278"/>
    </row>
    <row r="29" spans="1:9" x14ac:dyDescent="0.15">
      <c r="A29" s="278"/>
      <c r="B29" s="278"/>
      <c r="C29" s="282"/>
      <c r="D29" s="283"/>
      <c r="E29" s="283"/>
      <c r="F29" s="283"/>
      <c r="G29" s="284"/>
      <c r="H29" s="278"/>
      <c r="I29" s="278"/>
    </row>
    <row r="30" spans="1:9" ht="13.2" x14ac:dyDescent="0.2">
      <c r="A30" s="278"/>
      <c r="B30" s="278"/>
      <c r="C30" s="285"/>
      <c r="D30" s="317" t="s">
        <v>96</v>
      </c>
      <c r="E30" s="318"/>
      <c r="F30" s="318"/>
      <c r="G30" s="286"/>
      <c r="H30" s="278"/>
      <c r="I30" s="278"/>
    </row>
    <row r="31" spans="1:9" ht="13.2" thickBot="1" x14ac:dyDescent="0.2">
      <c r="A31" s="278"/>
      <c r="B31" s="278"/>
      <c r="C31" s="287"/>
      <c r="D31" s="288"/>
      <c r="E31" s="288"/>
      <c r="F31" s="288"/>
      <c r="G31" s="289"/>
      <c r="H31" s="278"/>
      <c r="I31" s="278"/>
    </row>
    <row r="32" spans="1:9" x14ac:dyDescent="0.15">
      <c r="A32" s="278"/>
      <c r="B32" s="278"/>
      <c r="C32" s="278"/>
      <c r="D32" s="278"/>
      <c r="E32" s="278"/>
      <c r="F32" s="278"/>
      <c r="G32" s="278"/>
      <c r="H32" s="278"/>
      <c r="I32" s="278"/>
    </row>
    <row r="33" spans="1:9" x14ac:dyDescent="0.15">
      <c r="A33" s="278"/>
      <c r="B33" s="319"/>
      <c r="C33" s="319"/>
      <c r="D33" s="319"/>
      <c r="E33" s="319"/>
      <c r="F33" s="319"/>
      <c r="G33" s="319"/>
      <c r="H33" s="319"/>
      <c r="I33" s="278"/>
    </row>
    <row r="34" spans="1:9" x14ac:dyDescent="0.15">
      <c r="A34" s="278"/>
      <c r="B34" s="278"/>
      <c r="C34" s="278"/>
      <c r="D34" s="278"/>
      <c r="E34" s="278"/>
      <c r="F34" s="278"/>
      <c r="G34" s="278"/>
      <c r="H34" s="278"/>
      <c r="I34" s="278"/>
    </row>
    <row r="35" spans="1:9" x14ac:dyDescent="0.15">
      <c r="A35" s="278"/>
      <c r="B35" s="278"/>
      <c r="C35" s="278"/>
      <c r="D35" s="278"/>
      <c r="E35" s="278"/>
      <c r="F35" s="278"/>
      <c r="G35" s="278"/>
      <c r="H35" s="278"/>
      <c r="I35" s="278"/>
    </row>
    <row r="36" spans="1:9" x14ac:dyDescent="0.15">
      <c r="A36" s="278"/>
      <c r="B36" s="278"/>
      <c r="C36" s="278"/>
      <c r="D36" s="278"/>
      <c r="E36" s="278"/>
      <c r="F36" s="278"/>
      <c r="G36" s="278"/>
      <c r="H36" s="278"/>
      <c r="I36" s="278"/>
    </row>
    <row r="37" spans="1:9" x14ac:dyDescent="0.15">
      <c r="A37" s="278"/>
      <c r="B37" s="278"/>
      <c r="C37" s="278"/>
      <c r="D37" s="278"/>
      <c r="E37" s="278"/>
      <c r="F37" s="278"/>
      <c r="G37" s="278"/>
      <c r="H37" s="278"/>
      <c r="I37" s="278"/>
    </row>
    <row r="38" spans="1:9" x14ac:dyDescent="0.15">
      <c r="A38" s="278"/>
      <c r="B38" s="278"/>
      <c r="C38" s="278"/>
      <c r="D38" s="278"/>
      <c r="E38" s="278"/>
      <c r="F38" s="278"/>
      <c r="G38" s="278"/>
      <c r="H38" s="278"/>
      <c r="I38" s="278"/>
    </row>
    <row r="39" spans="1:9" x14ac:dyDescent="0.15">
      <c r="A39" s="278"/>
      <c r="B39" s="278"/>
      <c r="C39" s="278"/>
      <c r="D39" s="278"/>
      <c r="E39" s="278"/>
      <c r="F39" s="278"/>
      <c r="G39" s="278"/>
      <c r="H39" s="278"/>
      <c r="I39" s="278"/>
    </row>
    <row r="40" spans="1:9" x14ac:dyDescent="0.15">
      <c r="A40" s="278"/>
      <c r="B40" s="278"/>
      <c r="C40" s="278"/>
      <c r="D40" s="278"/>
      <c r="E40" s="278"/>
      <c r="F40" s="278"/>
      <c r="G40" s="278"/>
      <c r="H40" s="278"/>
      <c r="I40" s="278"/>
    </row>
    <row r="41" spans="1:9" x14ac:dyDescent="0.15">
      <c r="A41" s="278"/>
      <c r="B41" s="278"/>
      <c r="C41" s="278"/>
      <c r="D41" s="278"/>
      <c r="E41" s="278"/>
      <c r="F41" s="278"/>
      <c r="G41" s="278"/>
      <c r="H41" s="278"/>
      <c r="I41" s="278"/>
    </row>
    <row r="42" spans="1:9" x14ac:dyDescent="0.15">
      <c r="A42" s="278"/>
      <c r="B42" s="278"/>
      <c r="C42" s="278"/>
      <c r="D42" s="278" t="s">
        <v>70</v>
      </c>
      <c r="E42" s="278"/>
      <c r="F42" s="278"/>
      <c r="G42" s="278"/>
      <c r="H42" s="278"/>
      <c r="I42" s="278"/>
    </row>
    <row r="43" spans="1:9" x14ac:dyDescent="0.15">
      <c r="A43" s="278"/>
      <c r="B43" s="278"/>
      <c r="C43" s="278"/>
      <c r="D43" s="278"/>
      <c r="E43" s="278"/>
      <c r="F43" s="278"/>
      <c r="G43" s="278"/>
      <c r="H43" s="278"/>
      <c r="I43" s="278"/>
    </row>
    <row r="44" spans="1:9" x14ac:dyDescent="0.15">
      <c r="A44" s="278"/>
      <c r="B44" s="278"/>
      <c r="C44" s="278"/>
      <c r="D44" s="278"/>
      <c r="E44" s="278"/>
      <c r="F44" s="278"/>
      <c r="G44" s="278"/>
      <c r="H44" s="278"/>
      <c r="I44" s="278"/>
    </row>
    <row r="45" spans="1:9" x14ac:dyDescent="0.15">
      <c r="A45" s="278"/>
      <c r="B45" s="278"/>
      <c r="C45" s="278"/>
      <c r="D45" s="278"/>
      <c r="E45" s="278"/>
      <c r="F45" s="278"/>
      <c r="G45" s="278"/>
      <c r="H45" s="278"/>
      <c r="I45" s="278"/>
    </row>
    <row r="46" spans="1:9" x14ac:dyDescent="0.15">
      <c r="A46" s="278"/>
      <c r="B46" s="278"/>
      <c r="C46" s="278"/>
      <c r="D46" s="278"/>
      <c r="E46" s="278"/>
      <c r="F46" s="278"/>
      <c r="G46" s="278"/>
      <c r="H46" s="278"/>
      <c r="I46" s="278"/>
    </row>
    <row r="47" spans="1:9" x14ac:dyDescent="0.15">
      <c r="A47" s="278"/>
      <c r="B47" s="278"/>
      <c r="C47" s="278"/>
      <c r="D47" s="278"/>
      <c r="E47" s="278"/>
      <c r="F47" s="278"/>
      <c r="G47" s="278"/>
      <c r="H47" s="278"/>
      <c r="I47" s="278"/>
    </row>
    <row r="48" spans="1:9" x14ac:dyDescent="0.15">
      <c r="A48" s="278"/>
      <c r="B48" s="278"/>
      <c r="C48" s="278"/>
      <c r="D48" s="278"/>
      <c r="E48" s="278"/>
      <c r="F48" s="278"/>
      <c r="G48" s="278"/>
      <c r="H48" s="278"/>
      <c r="I48" s="278"/>
    </row>
    <row r="49" spans="1:9" x14ac:dyDescent="0.15">
      <c r="A49" s="278"/>
      <c r="B49" s="278"/>
      <c r="C49" s="278"/>
      <c r="D49" s="278"/>
      <c r="E49" s="278"/>
      <c r="F49" s="278"/>
      <c r="G49" s="278"/>
      <c r="H49" s="278"/>
      <c r="I49" s="278"/>
    </row>
  </sheetData>
  <mergeCells count="14">
    <mergeCell ref="B10:H10"/>
    <mergeCell ref="B3:H3"/>
    <mergeCell ref="B4:H4"/>
    <mergeCell ref="B6:H6"/>
    <mergeCell ref="B8:H8"/>
    <mergeCell ref="B9:I9"/>
    <mergeCell ref="D30:F30"/>
    <mergeCell ref="B33:H33"/>
    <mergeCell ref="B20:H20"/>
    <mergeCell ref="B26:H26"/>
    <mergeCell ref="B27:H27"/>
    <mergeCell ref="B25:H25"/>
    <mergeCell ref="B21:H21"/>
    <mergeCell ref="B23:H23"/>
  </mergeCells>
  <phoneticPr fontId="4"/>
  <hyperlinks>
    <hyperlink ref="D30" r:id="rId1" xr:uid="{00000000-0004-0000-0000-000000000000}"/>
    <hyperlink ref="D30:F30" r:id="rId2" display="mitani@logistics.or.jp" xr:uid="{00000000-0004-0000-0000-000001000000}"/>
    <hyperlink ref="B23" r:id="rId3" xr:uid="{50FFA659-19C6-4EBF-BF57-794EC587CC0A}"/>
  </hyperlinks>
  <pageMargins left="0.51181102362204722" right="0.23622047244094491" top="0.74803149606299213" bottom="0.74803149606299213" header="0.31496062992125984" footer="0.31496062992125984"/>
  <pageSetup paperSize="9" scale="120" fitToHeight="0" orientation="portrait" r:id="rId4"/>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FFFF00"/>
  </sheetPr>
  <dimension ref="A1:AD61"/>
  <sheetViews>
    <sheetView showGridLines="0" view="pageBreakPreview" zoomScaleNormal="111" zoomScaleSheetLayoutView="100" workbookViewId="0"/>
  </sheetViews>
  <sheetFormatPr defaultColWidth="9" defaultRowHeight="13.2" x14ac:dyDescent="0.2"/>
  <cols>
    <col min="1" max="1" width="1.6640625" style="1" customWidth="1"/>
    <col min="2" max="2" width="1.88671875" style="1" customWidth="1"/>
    <col min="3" max="3" width="4.88671875" style="3" customWidth="1"/>
    <col min="4" max="4" width="7.88671875" style="3" customWidth="1"/>
    <col min="5" max="5" width="2.109375" style="1" customWidth="1"/>
    <col min="6" max="6" width="3.88671875" style="3" customWidth="1"/>
    <col min="7" max="7" width="4.88671875" style="3" customWidth="1"/>
    <col min="8" max="8" width="2" style="3" customWidth="1"/>
    <col min="9" max="11" width="3.33203125" style="3" customWidth="1"/>
    <col min="12" max="12" width="4.88671875" style="3" customWidth="1"/>
    <col min="13" max="14" width="3.33203125" style="3" customWidth="1"/>
    <col min="15" max="15" width="3.33203125" style="1" customWidth="1"/>
    <col min="16" max="16" width="4.88671875" style="1" customWidth="1"/>
    <col min="17" max="17" width="3.88671875" style="1" customWidth="1"/>
    <col min="18" max="18" width="6.88671875" style="1" customWidth="1"/>
    <col min="19" max="19" width="5.109375" style="1" customWidth="1"/>
    <col min="20" max="20" width="6.33203125" style="1" customWidth="1"/>
    <col min="21" max="21" width="8.109375" style="1" customWidth="1"/>
    <col min="22" max="22" width="3.77734375" style="1" customWidth="1"/>
    <col min="23" max="23" width="2.109375" style="1" customWidth="1"/>
    <col min="24" max="24" width="2.88671875" style="1" customWidth="1"/>
    <col min="25" max="25" width="0.88671875" style="1" customWidth="1"/>
    <col min="26" max="26" width="2.44140625" style="1" customWidth="1"/>
    <col min="27" max="27" width="18.77734375" style="1" hidden="1" customWidth="1"/>
    <col min="28" max="29" width="9" style="1" hidden="1" customWidth="1"/>
    <col min="30" max="30" width="35.6640625" style="3" hidden="1" customWidth="1"/>
    <col min="31" max="16384" width="9" style="1"/>
  </cols>
  <sheetData>
    <row r="1" spans="1:30" ht="7.95" customHeight="1" x14ac:dyDescent="0.2">
      <c r="A1" s="55"/>
      <c r="B1" s="396"/>
      <c r="C1" s="397"/>
      <c r="D1" s="397"/>
      <c r="E1" s="397"/>
      <c r="F1" s="397"/>
      <c r="G1" s="397"/>
      <c r="H1" s="397"/>
      <c r="I1" s="397"/>
      <c r="J1" s="397"/>
      <c r="K1" s="397"/>
      <c r="L1" s="397"/>
      <c r="M1" s="397"/>
      <c r="N1" s="397"/>
      <c r="O1" s="397"/>
      <c r="P1" s="397"/>
      <c r="Q1" s="397"/>
      <c r="R1" s="397"/>
      <c r="S1" s="397"/>
      <c r="T1" s="397"/>
      <c r="U1" s="397"/>
      <c r="V1" s="397"/>
      <c r="W1" s="397"/>
      <c r="X1" s="397"/>
      <c r="Y1" s="55"/>
      <c r="Z1" s="55"/>
      <c r="AA1" s="216" t="s">
        <v>412</v>
      </c>
      <c r="AB1" s="216" t="s">
        <v>255</v>
      </c>
      <c r="AC1" s="216" t="s">
        <v>751</v>
      </c>
      <c r="AD1" s="241" t="s">
        <v>256</v>
      </c>
    </row>
    <row r="2" spans="1:30" ht="22.05" customHeight="1" x14ac:dyDescent="0.2">
      <c r="A2" s="55"/>
      <c r="B2" s="396" t="s">
        <v>714</v>
      </c>
      <c r="C2" s="397"/>
      <c r="D2" s="397"/>
      <c r="E2" s="397"/>
      <c r="F2" s="397"/>
      <c r="G2" s="397"/>
      <c r="H2" s="397"/>
      <c r="I2" s="397"/>
      <c r="J2" s="397"/>
      <c r="K2" s="397"/>
      <c r="L2" s="397"/>
      <c r="M2" s="397"/>
      <c r="N2" s="397"/>
      <c r="O2" s="397"/>
      <c r="P2" s="397"/>
      <c r="Q2" s="397"/>
      <c r="R2" s="397"/>
      <c r="S2" s="397"/>
      <c r="T2" s="397"/>
      <c r="U2" s="397"/>
      <c r="V2" s="397"/>
      <c r="W2" s="397"/>
      <c r="X2" s="397"/>
      <c r="Y2" s="55"/>
      <c r="Z2" s="55"/>
      <c r="AA2" s="216" t="s">
        <v>311</v>
      </c>
      <c r="AB2" s="216" t="str">
        <f>G4</f>
        <v>-</v>
      </c>
      <c r="AC2" s="216" t="s">
        <v>752</v>
      </c>
      <c r="AD2" s="241" t="s">
        <v>75</v>
      </c>
    </row>
    <row r="3" spans="1:30" ht="13.8" thickBot="1" x14ac:dyDescent="0.25">
      <c r="A3" s="55"/>
      <c r="B3" s="401" t="s">
        <v>77</v>
      </c>
      <c r="C3" s="402"/>
      <c r="D3" s="402"/>
      <c r="E3" s="402"/>
      <c r="F3" s="402"/>
      <c r="G3" s="402"/>
      <c r="H3" s="402"/>
      <c r="I3" s="402"/>
      <c r="J3" s="402"/>
      <c r="K3" s="402"/>
      <c r="L3" s="402"/>
      <c r="M3" s="402"/>
      <c r="N3" s="402"/>
      <c r="O3" s="402"/>
      <c r="P3" s="402"/>
      <c r="Q3" s="402"/>
      <c r="R3" s="402"/>
      <c r="S3" s="402"/>
      <c r="T3" s="402"/>
      <c r="U3" s="402"/>
      <c r="V3" s="402"/>
      <c r="W3" s="402"/>
      <c r="X3" s="402"/>
      <c r="Y3" s="55"/>
      <c r="Z3" s="55"/>
      <c r="AA3" s="216" t="s">
        <v>375</v>
      </c>
      <c r="AB3" s="216">
        <f>F5</f>
        <v>0</v>
      </c>
      <c r="AC3" s="216" t="s">
        <v>753</v>
      </c>
      <c r="AD3" s="241" t="s">
        <v>370</v>
      </c>
    </row>
    <row r="4" spans="1:30" ht="15.75" customHeight="1" x14ac:dyDescent="0.2">
      <c r="A4" s="55"/>
      <c r="B4" s="55"/>
      <c r="C4" s="404" t="s">
        <v>4</v>
      </c>
      <c r="D4" s="405"/>
      <c r="E4" s="406"/>
      <c r="F4" s="171" t="s">
        <v>80</v>
      </c>
      <c r="G4" s="403" t="s">
        <v>79</v>
      </c>
      <c r="H4" s="403"/>
      <c r="I4" s="403"/>
      <c r="J4" s="403"/>
      <c r="K4" s="413" t="s">
        <v>145</v>
      </c>
      <c r="L4" s="413"/>
      <c r="M4" s="413"/>
      <c r="N4" s="413"/>
      <c r="O4" s="413"/>
      <c r="P4" s="413"/>
      <c r="Q4" s="413"/>
      <c r="R4" s="413"/>
      <c r="S4" s="413"/>
      <c r="T4" s="413"/>
      <c r="U4" s="413"/>
      <c r="V4" s="413"/>
      <c r="W4" s="413"/>
      <c r="X4" s="414"/>
      <c r="Y4" s="55"/>
      <c r="Z4" s="55"/>
      <c r="AA4" s="216" t="s">
        <v>65</v>
      </c>
      <c r="AB4" s="216">
        <f>F6</f>
        <v>0</v>
      </c>
      <c r="AC4" s="216" t="s">
        <v>754</v>
      </c>
      <c r="AD4" s="241" t="s">
        <v>371</v>
      </c>
    </row>
    <row r="5" spans="1:30" ht="19.5" customHeight="1" x14ac:dyDescent="0.2">
      <c r="A5" s="55"/>
      <c r="B5" s="55"/>
      <c r="C5" s="407"/>
      <c r="D5" s="408"/>
      <c r="E5" s="409"/>
      <c r="F5" s="410"/>
      <c r="G5" s="411"/>
      <c r="H5" s="411"/>
      <c r="I5" s="411"/>
      <c r="J5" s="411"/>
      <c r="K5" s="411"/>
      <c r="L5" s="411"/>
      <c r="M5" s="411"/>
      <c r="N5" s="411"/>
      <c r="O5" s="411"/>
      <c r="P5" s="411"/>
      <c r="Q5" s="411"/>
      <c r="R5" s="411"/>
      <c r="S5" s="411"/>
      <c r="T5" s="411"/>
      <c r="U5" s="411"/>
      <c r="V5" s="411"/>
      <c r="W5" s="411"/>
      <c r="X5" s="412"/>
      <c r="Y5" s="55"/>
      <c r="Z5" s="55"/>
      <c r="AA5" s="216" t="s">
        <v>3</v>
      </c>
      <c r="AB5" s="216">
        <f>F7</f>
        <v>0</v>
      </c>
      <c r="AC5" s="216" t="s">
        <v>755</v>
      </c>
      <c r="AD5" s="241" t="s">
        <v>372</v>
      </c>
    </row>
    <row r="6" spans="1:30" ht="23.55" customHeight="1" x14ac:dyDescent="0.2">
      <c r="A6" s="55"/>
      <c r="B6" s="55"/>
      <c r="C6" s="398" t="s">
        <v>65</v>
      </c>
      <c r="D6" s="399"/>
      <c r="E6" s="400"/>
      <c r="F6" s="374"/>
      <c r="G6" s="375"/>
      <c r="H6" s="375"/>
      <c r="I6" s="375"/>
      <c r="J6" s="375"/>
      <c r="K6" s="375"/>
      <c r="L6" s="375"/>
      <c r="M6" s="375"/>
      <c r="N6" s="375"/>
      <c r="O6" s="375"/>
      <c r="P6" s="375"/>
      <c r="Q6" s="375"/>
      <c r="R6" s="375"/>
      <c r="S6" s="375"/>
      <c r="T6" s="375"/>
      <c r="U6" s="375"/>
      <c r="V6" s="375"/>
      <c r="W6" s="375"/>
      <c r="X6" s="376"/>
      <c r="Y6" s="55"/>
      <c r="Z6" s="55"/>
      <c r="AA6" s="216" t="s">
        <v>377</v>
      </c>
      <c r="AB6" s="216">
        <f>F8</f>
        <v>0</v>
      </c>
      <c r="AC6" s="216" t="s">
        <v>756</v>
      </c>
      <c r="AD6" s="241" t="s">
        <v>373</v>
      </c>
    </row>
    <row r="7" spans="1:30" ht="23.55" customHeight="1" x14ac:dyDescent="0.2">
      <c r="A7" s="55"/>
      <c r="B7" s="55"/>
      <c r="C7" s="359" t="s">
        <v>3</v>
      </c>
      <c r="D7" s="360"/>
      <c r="E7" s="361"/>
      <c r="F7" s="374"/>
      <c r="G7" s="375"/>
      <c r="H7" s="375"/>
      <c r="I7" s="375"/>
      <c r="J7" s="375"/>
      <c r="K7" s="375"/>
      <c r="L7" s="375"/>
      <c r="M7" s="375"/>
      <c r="N7" s="375"/>
      <c r="O7" s="375"/>
      <c r="P7" s="375"/>
      <c r="Q7" s="375"/>
      <c r="R7" s="375"/>
      <c r="S7" s="375"/>
      <c r="T7" s="375"/>
      <c r="U7" s="375"/>
      <c r="V7" s="375"/>
      <c r="W7" s="375"/>
      <c r="X7" s="376"/>
      <c r="Y7" s="55"/>
      <c r="Z7" s="55"/>
      <c r="AA7" s="216" t="s">
        <v>376</v>
      </c>
      <c r="AB7" s="216">
        <f>F9</f>
        <v>0</v>
      </c>
      <c r="AC7" s="216" t="s">
        <v>757</v>
      </c>
      <c r="AD7" s="241" t="s">
        <v>374</v>
      </c>
    </row>
    <row r="8" spans="1:30" ht="21" customHeight="1" x14ac:dyDescent="0.2">
      <c r="A8" s="55"/>
      <c r="B8" s="55"/>
      <c r="C8" s="359" t="s">
        <v>67</v>
      </c>
      <c r="D8" s="360"/>
      <c r="E8" s="361"/>
      <c r="F8" s="374"/>
      <c r="G8" s="375"/>
      <c r="H8" s="375"/>
      <c r="I8" s="375"/>
      <c r="J8" s="375"/>
      <c r="K8" s="375"/>
      <c r="L8" s="375"/>
      <c r="M8" s="375"/>
      <c r="N8" s="375"/>
      <c r="O8" s="375"/>
      <c r="P8" s="375"/>
      <c r="Q8" s="375"/>
      <c r="R8" s="375"/>
      <c r="S8" s="375"/>
      <c r="T8" s="375"/>
      <c r="U8" s="375"/>
      <c r="V8" s="375"/>
      <c r="W8" s="375"/>
      <c r="X8" s="376"/>
      <c r="Y8" s="55"/>
      <c r="Z8" s="55"/>
      <c r="AA8" s="216" t="s">
        <v>378</v>
      </c>
      <c r="AB8" s="216">
        <v>1</v>
      </c>
      <c r="AC8" s="216" t="s">
        <v>758</v>
      </c>
      <c r="AD8" s="241"/>
    </row>
    <row r="9" spans="1:30" ht="20.55" customHeight="1" x14ac:dyDescent="0.2">
      <c r="A9" s="55"/>
      <c r="B9" s="55"/>
      <c r="C9" s="359" t="s">
        <v>102</v>
      </c>
      <c r="D9" s="360"/>
      <c r="E9" s="361"/>
      <c r="F9" s="390"/>
      <c r="G9" s="391"/>
      <c r="H9" s="391"/>
      <c r="I9" s="391"/>
      <c r="J9" s="391"/>
      <c r="K9" s="391"/>
      <c r="L9" s="391"/>
      <c r="M9" s="391"/>
      <c r="N9" s="391"/>
      <c r="O9" s="391"/>
      <c r="P9" s="391"/>
      <c r="Q9" s="391"/>
      <c r="R9" s="391"/>
      <c r="S9" s="391"/>
      <c r="T9" s="391"/>
      <c r="U9" s="391"/>
      <c r="V9" s="391"/>
      <c r="W9" s="391"/>
      <c r="X9" s="392"/>
      <c r="Y9" s="55"/>
      <c r="Z9" s="55"/>
      <c r="AA9" s="216" t="s">
        <v>66</v>
      </c>
      <c r="AB9" s="216">
        <f>F11</f>
        <v>0</v>
      </c>
      <c r="AC9" s="216" t="s">
        <v>759</v>
      </c>
      <c r="AD9" s="241" t="s">
        <v>529</v>
      </c>
    </row>
    <row r="10" spans="1:30" ht="21.6" customHeight="1" x14ac:dyDescent="0.2">
      <c r="A10" s="55"/>
      <c r="B10" s="55"/>
      <c r="C10" s="365" t="s">
        <v>76</v>
      </c>
      <c r="D10" s="366"/>
      <c r="E10" s="366"/>
      <c r="F10" s="366"/>
      <c r="G10" s="366"/>
      <c r="H10" s="366"/>
      <c r="I10" s="367"/>
      <c r="J10" s="393"/>
      <c r="K10" s="394"/>
      <c r="L10" s="394"/>
      <c r="M10" s="394"/>
      <c r="N10" s="394"/>
      <c r="O10" s="394"/>
      <c r="P10" s="394"/>
      <c r="Q10" s="394"/>
      <c r="R10" s="394"/>
      <c r="S10" s="394"/>
      <c r="T10" s="394"/>
      <c r="U10" s="394"/>
      <c r="V10" s="394"/>
      <c r="W10" s="394"/>
      <c r="X10" s="395"/>
      <c r="Y10" s="55"/>
      <c r="Z10" s="55"/>
      <c r="AA10" s="216" t="s">
        <v>379</v>
      </c>
      <c r="AB10" s="216">
        <f>N12</f>
        <v>0</v>
      </c>
      <c r="AC10" s="216" t="s">
        <v>760</v>
      </c>
      <c r="AD10" s="241" t="s">
        <v>530</v>
      </c>
    </row>
    <row r="11" spans="1:30" ht="26.25" customHeight="1" x14ac:dyDescent="0.2">
      <c r="A11" s="55"/>
      <c r="B11" s="55"/>
      <c r="C11" s="359" t="s">
        <v>66</v>
      </c>
      <c r="D11" s="360"/>
      <c r="E11" s="361"/>
      <c r="F11" s="362"/>
      <c r="G11" s="363"/>
      <c r="H11" s="363"/>
      <c r="I11" s="363"/>
      <c r="J11" s="363"/>
      <c r="K11" s="363"/>
      <c r="L11" s="363"/>
      <c r="M11" s="363"/>
      <c r="N11" s="363"/>
      <c r="O11" s="363"/>
      <c r="P11" s="363"/>
      <c r="Q11" s="363"/>
      <c r="R11" s="363"/>
      <c r="S11" s="363"/>
      <c r="T11" s="363"/>
      <c r="U11" s="363"/>
      <c r="V11" s="363"/>
      <c r="W11" s="363"/>
      <c r="X11" s="364"/>
      <c r="Y11" s="55"/>
      <c r="Z11" s="55"/>
      <c r="AA11" s="216" t="s">
        <v>380</v>
      </c>
      <c r="AB11" s="238">
        <f>E16</f>
        <v>0</v>
      </c>
      <c r="AC11" s="216" t="s">
        <v>761</v>
      </c>
      <c r="AD11" s="241" t="s">
        <v>533</v>
      </c>
    </row>
    <row r="12" spans="1:30" ht="24" customHeight="1" x14ac:dyDescent="0.2">
      <c r="A12" s="55"/>
      <c r="B12" s="56"/>
      <c r="C12" s="377" t="s">
        <v>254</v>
      </c>
      <c r="D12" s="378"/>
      <c r="E12" s="378"/>
      <c r="F12" s="378"/>
      <c r="G12" s="378"/>
      <c r="H12" s="378"/>
      <c r="I12" s="378"/>
      <c r="J12" s="378"/>
      <c r="K12" s="378"/>
      <c r="L12" s="378"/>
      <c r="M12" s="379"/>
      <c r="N12" s="383"/>
      <c r="O12" s="384"/>
      <c r="P12" s="384"/>
      <c r="Q12" s="384"/>
      <c r="R12" s="384"/>
      <c r="S12" s="384"/>
      <c r="T12" s="384"/>
      <c r="U12" s="384"/>
      <c r="V12" s="384"/>
      <c r="W12" s="384"/>
      <c r="X12" s="385"/>
      <c r="Y12" s="55"/>
      <c r="Z12" s="55"/>
      <c r="AA12" s="216" t="s">
        <v>381</v>
      </c>
      <c r="AB12" s="239">
        <f>I17</f>
        <v>0</v>
      </c>
      <c r="AC12" s="216" t="s">
        <v>762</v>
      </c>
      <c r="AD12" s="241"/>
    </row>
    <row r="13" spans="1:30" ht="24" customHeight="1" thickBot="1" x14ac:dyDescent="0.25">
      <c r="A13" s="55"/>
      <c r="B13" s="56"/>
      <c r="C13" s="380"/>
      <c r="D13" s="381"/>
      <c r="E13" s="381"/>
      <c r="F13" s="381"/>
      <c r="G13" s="381"/>
      <c r="H13" s="381"/>
      <c r="I13" s="381"/>
      <c r="J13" s="381"/>
      <c r="K13" s="381"/>
      <c r="L13" s="381"/>
      <c r="M13" s="382"/>
      <c r="N13" s="386"/>
      <c r="O13" s="387"/>
      <c r="P13" s="387"/>
      <c r="Q13" s="387"/>
      <c r="R13" s="387"/>
      <c r="S13" s="387"/>
      <c r="T13" s="387"/>
      <c r="U13" s="387"/>
      <c r="V13" s="387"/>
      <c r="W13" s="387"/>
      <c r="X13" s="388"/>
      <c r="Y13" s="55"/>
      <c r="Z13" s="55"/>
      <c r="AA13" s="216" t="s">
        <v>382</v>
      </c>
      <c r="AB13" s="239">
        <f>K17</f>
        <v>0</v>
      </c>
      <c r="AC13" s="216" t="s">
        <v>763</v>
      </c>
      <c r="AD13" s="241"/>
    </row>
    <row r="14" spans="1:30" ht="7.5" customHeight="1" x14ac:dyDescent="0.2">
      <c r="A14" s="55"/>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55"/>
      <c r="AA14" s="216" t="s">
        <v>383</v>
      </c>
      <c r="AB14" s="239">
        <f>M17</f>
        <v>0</v>
      </c>
      <c r="AC14" s="216" t="s">
        <v>764</v>
      </c>
      <c r="AD14" s="241" t="s">
        <v>534</v>
      </c>
    </row>
    <row r="15" spans="1:30" ht="20.25" customHeight="1" thickBot="1" x14ac:dyDescent="0.25">
      <c r="A15" s="55"/>
      <c r="B15" s="373" t="s">
        <v>675</v>
      </c>
      <c r="C15" s="373"/>
      <c r="D15" s="373"/>
      <c r="E15" s="373"/>
      <c r="F15" s="373"/>
      <c r="G15" s="373"/>
      <c r="H15" s="373"/>
      <c r="I15" s="373"/>
      <c r="J15" s="373"/>
      <c r="K15" s="373"/>
      <c r="L15" s="373"/>
      <c r="M15" s="373"/>
      <c r="N15" s="373"/>
      <c r="O15" s="373"/>
      <c r="P15" s="373"/>
      <c r="Q15" s="373"/>
      <c r="R15" s="373"/>
      <c r="S15" s="373"/>
      <c r="T15" s="373"/>
      <c r="U15" s="373"/>
      <c r="V15" s="373"/>
      <c r="W15" s="373"/>
      <c r="X15" s="373"/>
      <c r="Y15" s="373"/>
      <c r="Z15" s="373"/>
      <c r="AA15" s="216" t="s">
        <v>384</v>
      </c>
      <c r="AB15" s="239">
        <f>O17</f>
        <v>0</v>
      </c>
      <c r="AC15" s="216" t="s">
        <v>765</v>
      </c>
      <c r="AD15" s="241" t="s">
        <v>535</v>
      </c>
    </row>
    <row r="16" spans="1:30" ht="28.5" customHeight="1" x14ac:dyDescent="0.2">
      <c r="A16" s="55"/>
      <c r="B16" s="55"/>
      <c r="C16" s="368" t="s">
        <v>676</v>
      </c>
      <c r="D16" s="369"/>
      <c r="E16" s="370">
        <v>0</v>
      </c>
      <c r="F16" s="371"/>
      <c r="G16" s="371"/>
      <c r="H16" s="371"/>
      <c r="I16" s="372"/>
      <c r="J16" s="355" t="s">
        <v>5</v>
      </c>
      <c r="K16" s="355"/>
      <c r="L16" s="355"/>
      <c r="M16" s="356" t="s">
        <v>6</v>
      </c>
      <c r="N16" s="357"/>
      <c r="O16" s="357"/>
      <c r="P16" s="357"/>
      <c r="Q16" s="357"/>
      <c r="R16" s="357"/>
      <c r="S16" s="357"/>
      <c r="T16" s="357"/>
      <c r="U16" s="357"/>
      <c r="V16" s="357"/>
      <c r="W16" s="357"/>
      <c r="X16" s="358"/>
      <c r="Y16" s="55"/>
      <c r="Z16" s="55"/>
      <c r="AA16" s="216" t="s">
        <v>662</v>
      </c>
      <c r="AB16" s="216">
        <v>4</v>
      </c>
      <c r="AC16" s="216" t="s">
        <v>766</v>
      </c>
      <c r="AD16" s="241" t="s">
        <v>536</v>
      </c>
    </row>
    <row r="17" spans="1:30" ht="30" customHeight="1" x14ac:dyDescent="0.2">
      <c r="A17" s="55"/>
      <c r="B17" s="55"/>
      <c r="C17" s="407" t="s">
        <v>72</v>
      </c>
      <c r="D17" s="409"/>
      <c r="E17" s="423" t="s">
        <v>71</v>
      </c>
      <c r="F17" s="424"/>
      <c r="G17" s="424"/>
      <c r="H17" s="58" t="s">
        <v>7</v>
      </c>
      <c r="I17" s="2">
        <v>0</v>
      </c>
      <c r="J17" s="73" t="s">
        <v>8</v>
      </c>
      <c r="K17" s="2">
        <v>0</v>
      </c>
      <c r="L17" s="74" t="s">
        <v>9</v>
      </c>
      <c r="M17" s="2">
        <v>0</v>
      </c>
      <c r="N17" s="73" t="s">
        <v>8</v>
      </c>
      <c r="O17" s="2">
        <v>0</v>
      </c>
      <c r="P17" s="59" t="s">
        <v>10</v>
      </c>
      <c r="Q17" s="425"/>
      <c r="R17" s="425"/>
      <c r="S17" s="425"/>
      <c r="T17" s="425"/>
      <c r="U17" s="425"/>
      <c r="V17" s="425"/>
      <c r="W17" s="425"/>
      <c r="X17" s="426"/>
      <c r="Y17" s="55"/>
      <c r="Z17" s="55"/>
      <c r="AA17" s="216" t="s">
        <v>663</v>
      </c>
      <c r="AB17" s="216">
        <v>4</v>
      </c>
      <c r="AC17" s="216" t="s">
        <v>767</v>
      </c>
      <c r="AD17" s="241"/>
    </row>
    <row r="18" spans="1:30" ht="6.45" customHeight="1" x14ac:dyDescent="0.2">
      <c r="A18" s="55"/>
      <c r="B18" s="55"/>
      <c r="C18" s="433" t="s">
        <v>528</v>
      </c>
      <c r="D18" s="434"/>
      <c r="E18" s="439"/>
      <c r="F18" s="440"/>
      <c r="G18" s="440"/>
      <c r="H18" s="440"/>
      <c r="I18" s="440"/>
      <c r="J18" s="440"/>
      <c r="K18" s="440"/>
      <c r="L18" s="440"/>
      <c r="M18" s="440"/>
      <c r="N18" s="440"/>
      <c r="O18" s="440"/>
      <c r="P18" s="440"/>
      <c r="Q18" s="440"/>
      <c r="R18" s="440"/>
      <c r="S18" s="440"/>
      <c r="T18" s="440"/>
      <c r="U18" s="440"/>
      <c r="V18" s="440"/>
      <c r="W18" s="440"/>
      <c r="X18" s="441"/>
      <c r="Y18" s="55"/>
      <c r="Z18" s="55"/>
      <c r="AA18" s="216" t="s">
        <v>12</v>
      </c>
      <c r="AB18" s="242">
        <f>H22</f>
        <v>0</v>
      </c>
      <c r="AC18" s="216" t="s">
        <v>768</v>
      </c>
      <c r="AD18" s="241" t="s">
        <v>391</v>
      </c>
    </row>
    <row r="19" spans="1:30" x14ac:dyDescent="0.2">
      <c r="A19" s="55"/>
      <c r="B19" s="55"/>
      <c r="C19" s="435"/>
      <c r="D19" s="436"/>
      <c r="E19" s="347" t="s">
        <v>995</v>
      </c>
      <c r="F19" s="348"/>
      <c r="G19" s="348"/>
      <c r="H19" s="348"/>
      <c r="I19" s="348"/>
      <c r="J19" s="348"/>
      <c r="K19" s="348"/>
      <c r="L19" s="348"/>
      <c r="M19" s="348"/>
      <c r="N19" s="348"/>
      <c r="O19" s="348"/>
      <c r="P19" s="348"/>
      <c r="Q19" s="348"/>
      <c r="R19" s="348"/>
      <c r="S19" s="348"/>
      <c r="T19" s="348"/>
      <c r="U19" s="348"/>
      <c r="V19" s="240"/>
      <c r="W19" s="240"/>
      <c r="X19" s="160"/>
      <c r="Y19" s="55"/>
      <c r="Z19" s="55"/>
      <c r="AA19" s="216" t="s">
        <v>11</v>
      </c>
      <c r="AB19" s="238">
        <f>T22</f>
        <v>0</v>
      </c>
      <c r="AC19" s="216" t="s">
        <v>769</v>
      </c>
      <c r="AD19" s="241" t="s">
        <v>392</v>
      </c>
    </row>
    <row r="20" spans="1:30" x14ac:dyDescent="0.2">
      <c r="A20" s="55"/>
      <c r="B20" s="55"/>
      <c r="C20" s="435"/>
      <c r="D20" s="436"/>
      <c r="E20" s="427" t="s">
        <v>78</v>
      </c>
      <c r="F20" s="428"/>
      <c r="G20" s="428"/>
      <c r="H20" s="428"/>
      <c r="I20" s="428"/>
      <c r="J20" s="428"/>
      <c r="K20" s="428"/>
      <c r="L20" s="428"/>
      <c r="M20" s="428"/>
      <c r="N20" s="428"/>
      <c r="O20" s="428"/>
      <c r="P20" s="428"/>
      <c r="Q20" s="428"/>
      <c r="R20" s="428"/>
      <c r="S20" s="428"/>
      <c r="T20" s="428"/>
      <c r="U20" s="428"/>
      <c r="V20" s="428"/>
      <c r="W20" s="428"/>
      <c r="X20" s="429"/>
      <c r="Y20" s="55"/>
      <c r="Z20" s="55"/>
      <c r="AA20" s="216" t="s">
        <v>385</v>
      </c>
      <c r="AB20" s="216">
        <f>N24</f>
        <v>0</v>
      </c>
      <c r="AC20" s="216" t="s">
        <v>770</v>
      </c>
      <c r="AD20" s="241" t="s">
        <v>389</v>
      </c>
    </row>
    <row r="21" spans="1:30" ht="17.55" customHeight="1" x14ac:dyDescent="0.2">
      <c r="A21" s="55"/>
      <c r="B21" s="55"/>
      <c r="C21" s="435"/>
      <c r="D21" s="436"/>
      <c r="E21" s="430" t="s">
        <v>707</v>
      </c>
      <c r="F21" s="431"/>
      <c r="G21" s="431"/>
      <c r="H21" s="431"/>
      <c r="I21" s="431"/>
      <c r="J21" s="431"/>
      <c r="K21" s="431"/>
      <c r="L21" s="431"/>
      <c r="M21" s="431"/>
      <c r="N21" s="431"/>
      <c r="O21" s="431"/>
      <c r="P21" s="431"/>
      <c r="Q21" s="431"/>
      <c r="R21" s="431"/>
      <c r="S21" s="431"/>
      <c r="T21" s="431"/>
      <c r="U21" s="431"/>
      <c r="V21" s="431"/>
      <c r="W21" s="431"/>
      <c r="X21" s="432"/>
      <c r="Y21" s="55"/>
      <c r="Z21" s="55"/>
      <c r="AA21" s="216" t="s">
        <v>386</v>
      </c>
      <c r="AB21" s="216">
        <v>5</v>
      </c>
      <c r="AC21" s="216" t="s">
        <v>771</v>
      </c>
      <c r="AD21" s="241" t="s">
        <v>390</v>
      </c>
    </row>
    <row r="22" spans="1:30" ht="23.55" customHeight="1" x14ac:dyDescent="0.2">
      <c r="A22" s="55"/>
      <c r="B22" s="55"/>
      <c r="C22" s="437"/>
      <c r="D22" s="438"/>
      <c r="E22" s="359" t="s">
        <v>12</v>
      </c>
      <c r="F22" s="360"/>
      <c r="G22" s="442"/>
      <c r="H22" s="443"/>
      <c r="I22" s="444"/>
      <c r="J22" s="444"/>
      <c r="K22" s="444"/>
      <c r="L22" s="444"/>
      <c r="M22" s="444"/>
      <c r="N22" s="444"/>
      <c r="O22" s="444"/>
      <c r="P22" s="445"/>
      <c r="Q22" s="446" t="s">
        <v>11</v>
      </c>
      <c r="R22" s="360"/>
      <c r="S22" s="442"/>
      <c r="T22" s="447">
        <v>0</v>
      </c>
      <c r="U22" s="448"/>
      <c r="V22" s="448"/>
      <c r="W22" s="360" t="s">
        <v>13</v>
      </c>
      <c r="X22" s="361"/>
      <c r="Y22" s="55"/>
      <c r="Z22" s="55"/>
      <c r="AA22" s="216" t="s">
        <v>387</v>
      </c>
      <c r="AB22" s="216">
        <v>5</v>
      </c>
      <c r="AC22" s="216" t="s">
        <v>772</v>
      </c>
      <c r="AD22" s="241"/>
    </row>
    <row r="23" spans="1:30" ht="3.45" customHeight="1" x14ac:dyDescent="0.2">
      <c r="A23" s="55"/>
      <c r="B23" s="55"/>
      <c r="C23" s="328" t="s">
        <v>531</v>
      </c>
      <c r="D23" s="329"/>
      <c r="E23" s="157"/>
      <c r="F23" s="161"/>
      <c r="G23" s="161"/>
      <c r="H23" s="161"/>
      <c r="I23" s="161"/>
      <c r="J23" s="161"/>
      <c r="K23" s="161"/>
      <c r="L23" s="161"/>
      <c r="M23" s="161"/>
      <c r="N23" s="161"/>
      <c r="O23" s="161"/>
      <c r="P23" s="161"/>
      <c r="Q23" s="161"/>
      <c r="R23" s="161"/>
      <c r="S23" s="161"/>
      <c r="T23" s="161"/>
      <c r="U23" s="161"/>
      <c r="V23" s="161"/>
      <c r="W23" s="163"/>
      <c r="X23" s="160"/>
      <c r="Y23" s="55"/>
      <c r="Z23" s="55"/>
      <c r="AA23" s="216" t="s">
        <v>854</v>
      </c>
      <c r="AB23" s="1" t="s">
        <v>853</v>
      </c>
      <c r="AC23" s="216" t="s">
        <v>773</v>
      </c>
      <c r="AD23" s="241" t="s">
        <v>393</v>
      </c>
    </row>
    <row r="24" spans="1:30" x14ac:dyDescent="0.2">
      <c r="A24" s="55"/>
      <c r="B24" s="55"/>
      <c r="C24" s="330"/>
      <c r="D24" s="331"/>
      <c r="E24" s="347" t="s">
        <v>116</v>
      </c>
      <c r="F24" s="348"/>
      <c r="G24" s="348"/>
      <c r="H24" s="348"/>
      <c r="I24" s="348"/>
      <c r="J24" s="348"/>
      <c r="K24" s="348"/>
      <c r="L24" s="348"/>
      <c r="M24" s="159" t="s">
        <v>16</v>
      </c>
      <c r="N24" s="352">
        <v>0</v>
      </c>
      <c r="O24" s="353"/>
      <c r="P24" s="349" t="s">
        <v>117</v>
      </c>
      <c r="Q24" s="350"/>
      <c r="R24" s="350"/>
      <c r="S24" s="350"/>
      <c r="T24" s="350"/>
      <c r="U24" s="350"/>
      <c r="V24" s="350"/>
      <c r="W24" s="350"/>
      <c r="X24" s="351"/>
      <c r="Y24" s="55"/>
      <c r="Z24" s="55"/>
      <c r="AA24" s="216" t="s">
        <v>855</v>
      </c>
      <c r="AB24" s="216" t="s">
        <v>853</v>
      </c>
      <c r="AC24" s="216" t="s">
        <v>774</v>
      </c>
      <c r="AD24" s="241" t="s">
        <v>394</v>
      </c>
    </row>
    <row r="25" spans="1:30" x14ac:dyDescent="0.2">
      <c r="A25" s="55"/>
      <c r="B25" s="55"/>
      <c r="C25" s="330"/>
      <c r="D25" s="331"/>
      <c r="E25" s="156" t="s">
        <v>430</v>
      </c>
      <c r="F25" s="104"/>
      <c r="G25" s="104"/>
      <c r="H25" s="104"/>
      <c r="I25" s="104"/>
      <c r="J25" s="104"/>
      <c r="K25" s="104"/>
      <c r="L25" s="104"/>
      <c r="M25" s="104"/>
      <c r="N25" s="104"/>
      <c r="O25" s="104"/>
      <c r="P25" s="104"/>
      <c r="Q25" s="104"/>
      <c r="R25" s="104"/>
      <c r="S25" s="104"/>
      <c r="T25" s="104"/>
      <c r="U25" s="104"/>
      <c r="V25" s="104"/>
      <c r="W25" s="104"/>
      <c r="X25" s="60"/>
      <c r="Y25" s="55"/>
      <c r="Z25" s="55"/>
      <c r="AA25" s="276" t="s">
        <v>665</v>
      </c>
      <c r="AB25" s="216" t="b">
        <v>0</v>
      </c>
      <c r="AC25" s="216" t="s">
        <v>775</v>
      </c>
      <c r="AD25" s="241" t="s">
        <v>395</v>
      </c>
    </row>
    <row r="26" spans="1:30" s="162" customFormat="1" ht="3.75" customHeight="1" x14ac:dyDescent="0.2">
      <c r="A26" s="158"/>
      <c r="B26" s="158"/>
      <c r="C26" s="332"/>
      <c r="D26" s="333"/>
      <c r="E26" s="156"/>
      <c r="F26" s="164"/>
      <c r="G26" s="164"/>
      <c r="H26" s="164"/>
      <c r="I26" s="164"/>
      <c r="J26" s="164"/>
      <c r="K26" s="164"/>
      <c r="L26" s="164"/>
      <c r="M26" s="164"/>
      <c r="N26" s="164"/>
      <c r="O26" s="164"/>
      <c r="P26" s="164"/>
      <c r="Q26" s="164"/>
      <c r="R26" s="164"/>
      <c r="S26" s="164"/>
      <c r="T26" s="164"/>
      <c r="U26" s="164"/>
      <c r="V26" s="164"/>
      <c r="W26" s="104"/>
      <c r="X26" s="60"/>
      <c r="Y26" s="158"/>
      <c r="Z26" s="158"/>
      <c r="AA26" s="276" t="s">
        <v>666</v>
      </c>
      <c r="AB26" s="216" t="b">
        <v>0</v>
      </c>
      <c r="AC26" s="216" t="s">
        <v>776</v>
      </c>
      <c r="AD26" s="241" t="s">
        <v>396</v>
      </c>
    </row>
    <row r="27" spans="1:30" s="162" customFormat="1" x14ac:dyDescent="0.2">
      <c r="A27" s="158"/>
      <c r="B27" s="158"/>
      <c r="C27" s="332"/>
      <c r="D27" s="333"/>
      <c r="E27" s="156"/>
      <c r="F27" s="354" t="s">
        <v>397</v>
      </c>
      <c r="G27" s="354"/>
      <c r="H27" s="354"/>
      <c r="I27" s="354"/>
      <c r="J27" s="354"/>
      <c r="K27" s="243"/>
      <c r="L27" s="243"/>
      <c r="M27" s="243"/>
      <c r="N27" s="243"/>
      <c r="O27" s="243"/>
      <c r="P27" s="354" t="s">
        <v>398</v>
      </c>
      <c r="Q27" s="354"/>
      <c r="R27" s="354"/>
      <c r="S27" s="354"/>
      <c r="T27" s="243"/>
      <c r="U27" s="243"/>
      <c r="V27" s="104"/>
      <c r="W27" s="104"/>
      <c r="X27" s="60"/>
      <c r="Y27" s="158"/>
      <c r="Z27" s="158"/>
      <c r="AA27" s="276" t="s">
        <v>667</v>
      </c>
      <c r="AB27" s="216" t="b">
        <v>0</v>
      </c>
      <c r="AC27" s="216" t="s">
        <v>777</v>
      </c>
      <c r="AD27" s="241"/>
    </row>
    <row r="28" spans="1:30" ht="3" customHeight="1" x14ac:dyDescent="0.2">
      <c r="A28" s="55"/>
      <c r="B28" s="55"/>
      <c r="C28" s="332"/>
      <c r="D28" s="333"/>
      <c r="E28" s="156"/>
      <c r="F28" s="104"/>
      <c r="G28" s="104"/>
      <c r="H28" s="104"/>
      <c r="I28" s="104"/>
      <c r="J28" s="104"/>
      <c r="K28" s="104"/>
      <c r="L28" s="104"/>
      <c r="M28" s="104"/>
      <c r="N28" s="104"/>
      <c r="O28" s="104"/>
      <c r="P28" s="104"/>
      <c r="Q28" s="104"/>
      <c r="R28" s="104"/>
      <c r="S28" s="104"/>
      <c r="T28" s="104"/>
      <c r="U28" s="104"/>
      <c r="V28" s="104"/>
      <c r="W28" s="104"/>
      <c r="X28" s="60"/>
      <c r="Y28" s="55"/>
      <c r="Z28" s="55"/>
      <c r="AA28" s="276" t="s">
        <v>668</v>
      </c>
      <c r="AB28" s="216" t="b">
        <v>0</v>
      </c>
      <c r="AC28" s="216" t="s">
        <v>778</v>
      </c>
      <c r="AD28" s="241"/>
    </row>
    <row r="29" spans="1:30" x14ac:dyDescent="0.2">
      <c r="A29" s="55"/>
      <c r="B29" s="55"/>
      <c r="C29" s="332"/>
      <c r="D29" s="333"/>
      <c r="E29" s="336" t="s">
        <v>708</v>
      </c>
      <c r="F29" s="337"/>
      <c r="G29" s="337"/>
      <c r="H29" s="337"/>
      <c r="I29" s="337"/>
      <c r="J29" s="337"/>
      <c r="K29" s="337"/>
      <c r="L29" s="337"/>
      <c r="M29" s="338"/>
      <c r="N29" s="338"/>
      <c r="O29" s="338"/>
      <c r="P29" s="338"/>
      <c r="Q29" s="338"/>
      <c r="R29" s="338"/>
      <c r="S29" s="338"/>
      <c r="T29" s="338"/>
      <c r="U29" s="338"/>
      <c r="V29" s="338"/>
      <c r="W29" s="338"/>
      <c r="X29" s="339"/>
      <c r="Y29" s="55"/>
      <c r="Z29" s="55"/>
      <c r="AA29" s="276" t="s">
        <v>669</v>
      </c>
      <c r="AB29" s="216" t="b">
        <v>0</v>
      </c>
      <c r="AC29" s="216" t="s">
        <v>779</v>
      </c>
      <c r="AD29" s="241"/>
    </row>
    <row r="30" spans="1:30" ht="7.05" customHeight="1" x14ac:dyDescent="0.2">
      <c r="A30" s="55"/>
      <c r="B30" s="55"/>
      <c r="C30" s="332"/>
      <c r="D30" s="333"/>
      <c r="E30" s="340"/>
      <c r="F30" s="338"/>
      <c r="G30" s="338"/>
      <c r="H30" s="338"/>
      <c r="I30" s="338"/>
      <c r="J30" s="338"/>
      <c r="K30" s="338"/>
      <c r="L30" s="338"/>
      <c r="M30" s="338"/>
      <c r="N30" s="338"/>
      <c r="O30" s="338"/>
      <c r="P30" s="338"/>
      <c r="Q30" s="338"/>
      <c r="R30" s="338"/>
      <c r="S30" s="338"/>
      <c r="T30" s="338"/>
      <c r="U30" s="338"/>
      <c r="V30" s="338"/>
      <c r="W30" s="338"/>
      <c r="X30" s="339"/>
      <c r="Y30" s="55"/>
      <c r="Z30" s="55"/>
      <c r="AA30" s="275" t="s">
        <v>670</v>
      </c>
      <c r="AB30" s="216"/>
      <c r="AC30" s="216" t="s">
        <v>780</v>
      </c>
      <c r="AD30" s="241"/>
    </row>
    <row r="31" spans="1:30" ht="7.05" customHeight="1" x14ac:dyDescent="0.2">
      <c r="A31" s="55"/>
      <c r="B31" s="55"/>
      <c r="C31" s="332"/>
      <c r="D31" s="333"/>
      <c r="E31" s="340"/>
      <c r="F31" s="338"/>
      <c r="G31" s="338"/>
      <c r="H31" s="338"/>
      <c r="I31" s="338"/>
      <c r="J31" s="338"/>
      <c r="K31" s="338"/>
      <c r="L31" s="338"/>
      <c r="M31" s="338"/>
      <c r="N31" s="338"/>
      <c r="O31" s="338"/>
      <c r="P31" s="338"/>
      <c r="Q31" s="338"/>
      <c r="R31" s="338"/>
      <c r="S31" s="338"/>
      <c r="T31" s="338"/>
      <c r="U31" s="338"/>
      <c r="V31" s="338"/>
      <c r="W31" s="338"/>
      <c r="X31" s="339"/>
      <c r="Y31" s="55"/>
      <c r="Z31" s="55"/>
      <c r="AA31" s="216" t="s">
        <v>388</v>
      </c>
      <c r="AB31" s="216">
        <f>V34</f>
        <v>0</v>
      </c>
      <c r="AC31" s="216" t="s">
        <v>781</v>
      </c>
      <c r="AD31" s="241"/>
    </row>
    <row r="32" spans="1:30" ht="25.5" customHeight="1" x14ac:dyDescent="0.2">
      <c r="A32" s="55"/>
      <c r="B32" s="55"/>
      <c r="C32" s="334"/>
      <c r="D32" s="335"/>
      <c r="E32" s="341"/>
      <c r="F32" s="342"/>
      <c r="G32" s="342"/>
      <c r="H32" s="342"/>
      <c r="I32" s="342"/>
      <c r="J32" s="342"/>
      <c r="K32" s="342"/>
      <c r="L32" s="342"/>
      <c r="M32" s="342"/>
      <c r="N32" s="342"/>
      <c r="O32" s="342"/>
      <c r="P32" s="342"/>
      <c r="Q32" s="342"/>
      <c r="R32" s="342"/>
      <c r="S32" s="342"/>
      <c r="T32" s="342"/>
      <c r="U32" s="342"/>
      <c r="V32" s="342"/>
      <c r="W32" s="342"/>
      <c r="X32" s="343"/>
      <c r="Y32" s="55"/>
      <c r="Z32" s="55"/>
      <c r="AA32" s="216"/>
      <c r="AB32" s="216"/>
      <c r="AC32" s="216"/>
      <c r="AD32" s="241"/>
    </row>
    <row r="33" spans="1:30" ht="3" customHeight="1" x14ac:dyDescent="0.2">
      <c r="A33" s="55"/>
      <c r="B33" s="55"/>
      <c r="C33" s="110"/>
      <c r="D33" s="111"/>
      <c r="E33" s="398"/>
      <c r="F33" s="399"/>
      <c r="G33" s="399"/>
      <c r="H33" s="399"/>
      <c r="I33" s="399"/>
      <c r="J33" s="399"/>
      <c r="K33" s="399"/>
      <c r="L33" s="399"/>
      <c r="M33" s="399"/>
      <c r="N33" s="399"/>
      <c r="O33" s="399"/>
      <c r="P33" s="399"/>
      <c r="Q33" s="399"/>
      <c r="R33" s="399"/>
      <c r="S33" s="399"/>
      <c r="T33" s="399"/>
      <c r="U33" s="399"/>
      <c r="V33" s="399"/>
      <c r="W33" s="399"/>
      <c r="X33" s="400"/>
      <c r="Y33" s="55"/>
      <c r="Z33" s="55"/>
      <c r="AA33" s="216"/>
      <c r="AB33" s="216"/>
      <c r="AC33" s="216"/>
      <c r="AD33" s="241"/>
    </row>
    <row r="34" spans="1:30" ht="15" customHeight="1" x14ac:dyDescent="0.2">
      <c r="A34" s="55"/>
      <c r="B34" s="55"/>
      <c r="C34" s="421" t="s">
        <v>14</v>
      </c>
      <c r="D34" s="422"/>
      <c r="E34" s="344" t="s">
        <v>15</v>
      </c>
      <c r="F34" s="397"/>
      <c r="G34" s="397"/>
      <c r="H34" s="397"/>
      <c r="I34" s="397"/>
      <c r="J34" s="397"/>
      <c r="K34" s="397"/>
      <c r="L34" s="397"/>
      <c r="M34" s="397"/>
      <c r="N34" s="397"/>
      <c r="O34" s="397"/>
      <c r="P34" s="397"/>
      <c r="Q34" s="397"/>
      <c r="R34" s="397"/>
      <c r="S34" s="397"/>
      <c r="T34" s="397"/>
      <c r="U34" s="164" t="s">
        <v>16</v>
      </c>
      <c r="V34" s="419"/>
      <c r="W34" s="420"/>
      <c r="X34" s="60" t="s">
        <v>17</v>
      </c>
      <c r="Y34" s="55"/>
      <c r="Z34" s="55"/>
      <c r="AA34" s="216"/>
      <c r="AB34" s="216"/>
      <c r="AC34" s="216"/>
      <c r="AD34" s="241"/>
    </row>
    <row r="35" spans="1:30" x14ac:dyDescent="0.2">
      <c r="A35" s="55"/>
      <c r="B35" s="55"/>
      <c r="C35" s="267"/>
      <c r="D35" s="268"/>
      <c r="E35" s="269"/>
      <c r="F35" s="63" t="s">
        <v>532</v>
      </c>
      <c r="G35" s="63"/>
      <c r="H35" s="63"/>
      <c r="I35" s="63"/>
      <c r="J35" s="63"/>
      <c r="K35" s="63"/>
      <c r="L35" s="63"/>
      <c r="M35" s="63"/>
      <c r="N35" s="63"/>
      <c r="O35" s="63"/>
      <c r="P35" s="63"/>
      <c r="Q35" s="63"/>
      <c r="R35" s="63"/>
      <c r="S35" s="63"/>
      <c r="T35" s="63"/>
      <c r="U35" s="164"/>
      <c r="V35" s="164"/>
      <c r="W35" s="164"/>
      <c r="X35" s="60"/>
      <c r="Y35" s="55"/>
      <c r="Z35" s="55"/>
      <c r="AA35" s="216"/>
      <c r="AB35" s="216"/>
      <c r="AC35" s="216"/>
      <c r="AD35" s="241"/>
    </row>
    <row r="36" spans="1:30" ht="22.05" customHeight="1" x14ac:dyDescent="0.2">
      <c r="A36" s="55"/>
      <c r="B36" s="55"/>
      <c r="C36" s="267"/>
      <c r="D36" s="268"/>
      <c r="E36" s="344" t="s">
        <v>537</v>
      </c>
      <c r="F36" s="345"/>
      <c r="G36" s="345"/>
      <c r="H36" s="345"/>
      <c r="I36" s="345"/>
      <c r="J36" s="345"/>
      <c r="K36" s="345"/>
      <c r="L36" s="345"/>
      <c r="M36" s="345"/>
      <c r="N36" s="345"/>
      <c r="O36" s="345"/>
      <c r="P36" s="345"/>
      <c r="Q36" s="345"/>
      <c r="R36" s="345"/>
      <c r="S36" s="345"/>
      <c r="T36" s="345"/>
      <c r="U36" s="345"/>
      <c r="V36" s="345"/>
      <c r="W36" s="345"/>
      <c r="X36" s="346"/>
      <c r="Y36" s="55"/>
      <c r="Z36" s="55"/>
      <c r="AA36" s="216"/>
      <c r="AB36" s="216"/>
      <c r="AC36" s="216"/>
      <c r="AD36" s="241"/>
    </row>
    <row r="37" spans="1:30" ht="3" customHeight="1" thickBot="1" x14ac:dyDescent="0.25">
      <c r="A37" s="55"/>
      <c r="B37" s="55"/>
      <c r="C37" s="415"/>
      <c r="D37" s="416"/>
      <c r="E37" s="417"/>
      <c r="F37" s="418"/>
      <c r="G37" s="418"/>
      <c r="H37" s="418"/>
      <c r="I37" s="418"/>
      <c r="J37" s="418"/>
      <c r="K37" s="418"/>
      <c r="L37" s="418"/>
      <c r="M37" s="418"/>
      <c r="N37" s="418"/>
      <c r="O37" s="418"/>
      <c r="P37" s="418"/>
      <c r="Q37" s="418"/>
      <c r="R37" s="418"/>
      <c r="S37" s="418"/>
      <c r="T37" s="418"/>
      <c r="U37" s="136"/>
      <c r="V37" s="136"/>
      <c r="W37" s="136"/>
      <c r="X37" s="61"/>
      <c r="Y37" s="55"/>
      <c r="Z37" s="55"/>
      <c r="AA37" s="216"/>
      <c r="AB37" s="216"/>
      <c r="AC37" s="216"/>
      <c r="AD37" s="241"/>
    </row>
    <row r="38" spans="1:30" ht="9.6" customHeight="1" x14ac:dyDescent="0.2">
      <c r="A38" s="55"/>
      <c r="B38" s="55"/>
      <c r="C38" s="57"/>
      <c r="D38" s="57"/>
      <c r="E38" s="55"/>
      <c r="F38" s="57"/>
      <c r="G38" s="57"/>
      <c r="H38" s="57"/>
      <c r="I38" s="57"/>
      <c r="J38" s="57"/>
      <c r="K38" s="57"/>
      <c r="L38" s="57"/>
      <c r="M38" s="57"/>
      <c r="N38" s="57"/>
      <c r="O38" s="55"/>
      <c r="P38" s="55"/>
      <c r="Q38" s="55"/>
      <c r="R38" s="55"/>
      <c r="S38" s="55"/>
      <c r="T38" s="55"/>
      <c r="U38" s="55"/>
      <c r="V38" s="55"/>
      <c r="W38" s="55"/>
      <c r="X38" s="55"/>
      <c r="Y38" s="55"/>
      <c r="Z38" s="55"/>
      <c r="AA38" s="216"/>
      <c r="AB38" s="216"/>
      <c r="AC38" s="216"/>
      <c r="AD38" s="241"/>
    </row>
    <row r="39" spans="1:30" ht="4.5" customHeight="1" x14ac:dyDescent="0.2">
      <c r="A39" s="55"/>
      <c r="B39" s="55"/>
      <c r="C39" s="57"/>
      <c r="D39" s="57"/>
      <c r="E39" s="55"/>
      <c r="F39" s="57"/>
      <c r="G39" s="57"/>
      <c r="H39" s="57"/>
      <c r="I39" s="57"/>
      <c r="J39" s="57"/>
      <c r="K39" s="57"/>
      <c r="L39" s="57"/>
      <c r="M39" s="57"/>
      <c r="N39" s="57"/>
      <c r="O39" s="55"/>
      <c r="P39" s="55"/>
      <c r="Q39" s="55"/>
      <c r="R39" s="55"/>
      <c r="S39" s="55"/>
      <c r="T39" s="55"/>
      <c r="U39" s="55"/>
      <c r="V39" s="55"/>
      <c r="W39" s="55"/>
      <c r="X39" s="55"/>
      <c r="Y39" s="55"/>
      <c r="Z39" s="55"/>
      <c r="AA39" s="216"/>
      <c r="AB39" s="216"/>
      <c r="AC39" s="216"/>
      <c r="AD39" s="241"/>
    </row>
    <row r="40" spans="1:30" hidden="1" x14ac:dyDescent="0.2">
      <c r="A40" s="55"/>
      <c r="B40" s="55"/>
      <c r="C40" s="57"/>
      <c r="D40" s="57"/>
      <c r="E40" s="55"/>
      <c r="F40" s="57"/>
      <c r="G40" s="57"/>
      <c r="H40" s="57"/>
      <c r="I40" s="57"/>
      <c r="J40" s="57"/>
      <c r="K40" s="57"/>
      <c r="L40" s="57"/>
      <c r="M40" s="57"/>
      <c r="N40" s="57"/>
      <c r="O40" s="55"/>
      <c r="P40" s="55"/>
      <c r="Q40" s="55"/>
      <c r="R40" s="55"/>
      <c r="S40" s="55"/>
      <c r="T40" s="55"/>
      <c r="U40" s="55"/>
      <c r="V40" s="55"/>
      <c r="W40" s="55"/>
      <c r="X40" s="55"/>
      <c r="Y40" s="55"/>
      <c r="Z40" s="55"/>
      <c r="AA40" s="216"/>
      <c r="AB40" s="216"/>
      <c r="AC40" s="216"/>
      <c r="AD40" s="241"/>
    </row>
    <row r="41" spans="1:30" x14ac:dyDescent="0.2">
      <c r="A41" s="55"/>
      <c r="B41" s="55"/>
      <c r="C41" s="57"/>
      <c r="D41" s="57"/>
      <c r="E41" s="55"/>
      <c r="F41" s="57"/>
      <c r="G41" s="57"/>
      <c r="H41" s="57"/>
      <c r="I41" s="57"/>
      <c r="J41" s="57"/>
      <c r="K41" s="57"/>
      <c r="L41" s="57"/>
      <c r="M41" s="57"/>
      <c r="N41" s="57"/>
      <c r="O41" s="55"/>
      <c r="P41" s="55"/>
      <c r="Q41" s="55"/>
      <c r="R41" s="55"/>
      <c r="S41" s="55"/>
      <c r="T41" s="55"/>
      <c r="U41" s="55"/>
      <c r="V41" s="55"/>
      <c r="W41" s="55"/>
      <c r="X41" s="55"/>
      <c r="Y41" s="55"/>
      <c r="Z41" s="55"/>
      <c r="AA41" s="216"/>
      <c r="AB41" s="216"/>
      <c r="AC41" s="216"/>
      <c r="AD41" s="241"/>
    </row>
    <row r="42" spans="1:30" x14ac:dyDescent="0.2">
      <c r="A42" s="55"/>
      <c r="B42" s="55"/>
      <c r="C42" s="57"/>
      <c r="D42" s="57"/>
      <c r="E42" s="55"/>
      <c r="F42" s="57"/>
      <c r="G42" s="57"/>
      <c r="H42" s="57"/>
      <c r="I42" s="57"/>
      <c r="J42" s="57"/>
      <c r="K42" s="57"/>
      <c r="L42" s="57"/>
      <c r="M42" s="57"/>
      <c r="N42" s="57"/>
      <c r="O42" s="55"/>
      <c r="P42" s="55"/>
      <c r="Q42" s="55"/>
      <c r="R42" s="55"/>
      <c r="S42" s="55"/>
      <c r="T42" s="55"/>
      <c r="U42" s="55"/>
      <c r="V42" s="55"/>
      <c r="W42" s="55"/>
      <c r="X42" s="55"/>
      <c r="Y42" s="55"/>
      <c r="Z42" s="55"/>
      <c r="AA42" s="216"/>
      <c r="AB42" s="216"/>
      <c r="AC42" s="216"/>
      <c r="AD42" s="241"/>
    </row>
    <row r="43" spans="1:30" x14ac:dyDescent="0.2">
      <c r="A43" s="55"/>
      <c r="B43" s="55"/>
      <c r="C43" s="57"/>
      <c r="D43" s="57"/>
      <c r="E43" s="55"/>
      <c r="F43" s="57"/>
      <c r="G43" s="57"/>
      <c r="H43" s="57"/>
      <c r="I43" s="57"/>
      <c r="J43" s="57"/>
      <c r="K43" s="57"/>
      <c r="L43" s="57"/>
      <c r="M43" s="57"/>
      <c r="N43" s="57"/>
      <c r="O43" s="55"/>
      <c r="P43" s="55"/>
      <c r="Q43" s="55"/>
      <c r="R43" s="55"/>
      <c r="S43" s="55"/>
      <c r="T43" s="55"/>
      <c r="U43" s="55"/>
      <c r="V43" s="55"/>
      <c r="W43" s="55"/>
      <c r="X43" s="55"/>
      <c r="Y43" s="55"/>
      <c r="Z43" s="55"/>
      <c r="AA43" s="216"/>
      <c r="AB43" s="216"/>
      <c r="AC43" s="216"/>
      <c r="AD43" s="241"/>
    </row>
    <row r="44" spans="1:30" x14ac:dyDescent="0.2">
      <c r="A44" s="55"/>
      <c r="B44" s="55"/>
      <c r="C44" s="57"/>
      <c r="D44" s="57"/>
      <c r="E44" s="55"/>
      <c r="F44" s="57"/>
      <c r="G44" s="57"/>
      <c r="H44" s="57"/>
      <c r="I44" s="57"/>
      <c r="J44" s="57"/>
      <c r="K44" s="57"/>
      <c r="L44" s="57"/>
      <c r="M44" s="57"/>
      <c r="N44" s="57"/>
      <c r="O44" s="55"/>
      <c r="P44" s="55"/>
      <c r="Q44" s="55"/>
      <c r="R44" s="55"/>
      <c r="S44" s="55"/>
      <c r="T44" s="55"/>
      <c r="U44" s="55"/>
      <c r="V44" s="55"/>
      <c r="W44" s="55"/>
      <c r="X44" s="55"/>
      <c r="Y44" s="55"/>
      <c r="Z44" s="55"/>
      <c r="AA44" s="216"/>
      <c r="AB44" s="216"/>
      <c r="AC44" s="216"/>
      <c r="AD44" s="241"/>
    </row>
    <row r="45" spans="1:30" x14ac:dyDescent="0.2">
      <c r="A45" s="55"/>
      <c r="B45" s="55"/>
      <c r="C45" s="57"/>
      <c r="D45" s="57"/>
      <c r="E45" s="55"/>
      <c r="F45" s="57"/>
      <c r="G45" s="57"/>
      <c r="H45" s="57"/>
      <c r="I45" s="57"/>
      <c r="J45" s="57"/>
      <c r="K45" s="57"/>
      <c r="L45" s="57"/>
      <c r="M45" s="57"/>
      <c r="N45" s="57"/>
      <c r="O45" s="55"/>
      <c r="P45" s="55"/>
      <c r="Q45" s="55"/>
      <c r="R45" s="55"/>
      <c r="S45" s="55"/>
      <c r="T45" s="55"/>
      <c r="U45" s="55"/>
      <c r="V45" s="55"/>
      <c r="W45" s="55"/>
      <c r="X45" s="55"/>
      <c r="Y45" s="55"/>
      <c r="Z45" s="55"/>
      <c r="AA45" s="216"/>
      <c r="AB45" s="216"/>
      <c r="AC45" s="216"/>
      <c r="AD45" s="241"/>
    </row>
    <row r="46" spans="1:30" x14ac:dyDescent="0.2">
      <c r="A46" s="55"/>
      <c r="B46" s="55"/>
      <c r="C46" s="57"/>
      <c r="D46" s="57"/>
      <c r="E46" s="55"/>
      <c r="F46" s="57"/>
      <c r="G46" s="57"/>
      <c r="H46" s="57"/>
      <c r="I46" s="57"/>
      <c r="J46" s="57"/>
      <c r="K46" s="57"/>
      <c r="L46" s="57"/>
      <c r="M46" s="57"/>
      <c r="N46" s="57"/>
      <c r="O46" s="55"/>
      <c r="P46" s="55"/>
      <c r="Q46" s="55"/>
      <c r="R46" s="55"/>
      <c r="S46" s="55"/>
      <c r="T46" s="55"/>
      <c r="U46" s="55"/>
      <c r="V46" s="55"/>
      <c r="W46" s="55"/>
      <c r="X46" s="55"/>
      <c r="Y46" s="55"/>
      <c r="Z46" s="55"/>
      <c r="AA46" s="216"/>
      <c r="AB46" s="216"/>
      <c r="AC46" s="216"/>
      <c r="AD46" s="241"/>
    </row>
    <row r="47" spans="1:30" x14ac:dyDescent="0.2">
      <c r="A47" s="55"/>
      <c r="B47" s="55"/>
      <c r="C47" s="57"/>
      <c r="D47" s="57"/>
      <c r="E47" s="55"/>
      <c r="F47" s="57"/>
      <c r="G47" s="57"/>
      <c r="H47" s="57"/>
      <c r="I47" s="57"/>
      <c r="J47" s="57"/>
      <c r="K47" s="57"/>
      <c r="L47" s="57"/>
      <c r="M47" s="57"/>
      <c r="N47" s="57"/>
      <c r="O47" s="55"/>
      <c r="P47" s="55"/>
      <c r="Q47" s="55"/>
      <c r="R47" s="55"/>
      <c r="S47" s="55"/>
      <c r="T47" s="55"/>
      <c r="U47" s="55"/>
      <c r="V47" s="55"/>
      <c r="W47" s="55"/>
      <c r="X47" s="55"/>
      <c r="Y47" s="55"/>
      <c r="Z47" s="55"/>
      <c r="AA47" s="216"/>
      <c r="AB47" s="216"/>
      <c r="AC47" s="216"/>
      <c r="AD47" s="241"/>
    </row>
    <row r="48" spans="1:30" x14ac:dyDescent="0.2">
      <c r="A48" s="55"/>
      <c r="B48" s="55"/>
      <c r="C48" s="57"/>
      <c r="D48" s="57"/>
      <c r="E48" s="55"/>
      <c r="F48" s="57"/>
      <c r="G48" s="57"/>
      <c r="H48" s="57"/>
      <c r="I48" s="57"/>
      <c r="J48" s="57"/>
      <c r="K48" s="57"/>
      <c r="L48" s="57"/>
      <c r="M48" s="57"/>
      <c r="N48" s="57"/>
      <c r="O48" s="55"/>
      <c r="P48" s="55"/>
      <c r="Q48" s="55"/>
      <c r="R48" s="55"/>
      <c r="S48" s="55"/>
      <c r="T48" s="55"/>
      <c r="U48" s="55"/>
      <c r="V48" s="55"/>
      <c r="W48" s="55"/>
      <c r="X48" s="55"/>
      <c r="Y48" s="55"/>
      <c r="Z48" s="55"/>
      <c r="AA48" s="216"/>
      <c r="AB48" s="216"/>
      <c r="AC48" s="216"/>
      <c r="AD48" s="241"/>
    </row>
    <row r="49" spans="1:30" x14ac:dyDescent="0.2">
      <c r="A49" s="55"/>
      <c r="B49" s="55"/>
      <c r="C49" s="57"/>
      <c r="D49" s="57"/>
      <c r="E49" s="55"/>
      <c r="F49" s="57"/>
      <c r="G49" s="57"/>
      <c r="H49" s="57"/>
      <c r="I49" s="57"/>
      <c r="J49" s="57"/>
      <c r="K49" s="57"/>
      <c r="L49" s="57"/>
      <c r="M49" s="57"/>
      <c r="N49" s="57"/>
      <c r="O49" s="55"/>
      <c r="P49" s="55"/>
      <c r="Q49" s="55"/>
      <c r="R49" s="55"/>
      <c r="S49" s="55"/>
      <c r="T49" s="55"/>
      <c r="U49" s="55"/>
      <c r="V49" s="55"/>
      <c r="W49" s="55"/>
      <c r="X49" s="55"/>
      <c r="Y49" s="55"/>
      <c r="Z49" s="55"/>
      <c r="AA49" s="216"/>
      <c r="AB49" s="216"/>
      <c r="AC49" s="216"/>
      <c r="AD49" s="241"/>
    </row>
    <row r="50" spans="1:30" x14ac:dyDescent="0.2">
      <c r="A50" s="55"/>
      <c r="B50" s="55"/>
      <c r="C50" s="57"/>
      <c r="D50" s="57"/>
      <c r="E50" s="55"/>
      <c r="F50" s="57"/>
      <c r="G50" s="57"/>
      <c r="H50" s="57"/>
      <c r="I50" s="57"/>
      <c r="J50" s="57"/>
      <c r="K50" s="57"/>
      <c r="L50" s="57"/>
      <c r="M50" s="57"/>
      <c r="N50" s="57"/>
      <c r="O50" s="55"/>
      <c r="P50" s="55"/>
      <c r="Q50" s="55"/>
      <c r="R50" s="55"/>
      <c r="S50" s="55"/>
      <c r="T50" s="55"/>
      <c r="U50" s="55"/>
      <c r="V50" s="55"/>
      <c r="W50" s="55"/>
      <c r="X50" s="55"/>
      <c r="Y50" s="55"/>
      <c r="Z50" s="55"/>
      <c r="AA50" s="216"/>
      <c r="AB50" s="216"/>
      <c r="AC50" s="216"/>
      <c r="AD50" s="241"/>
    </row>
    <row r="51" spans="1:30" x14ac:dyDescent="0.2">
      <c r="A51" s="55"/>
      <c r="B51" s="55"/>
      <c r="C51" s="57"/>
      <c r="D51" s="57"/>
      <c r="E51" s="55"/>
      <c r="F51" s="57"/>
      <c r="G51" s="57"/>
      <c r="H51" s="57"/>
      <c r="I51" s="57"/>
      <c r="J51" s="57"/>
      <c r="K51" s="57"/>
      <c r="L51" s="57"/>
      <c r="M51" s="57"/>
      <c r="N51" s="57"/>
      <c r="O51" s="55"/>
      <c r="P51" s="55"/>
      <c r="Q51" s="55"/>
      <c r="R51" s="55"/>
      <c r="S51" s="55"/>
      <c r="T51" s="55"/>
      <c r="U51" s="55"/>
      <c r="V51" s="55"/>
      <c r="W51" s="55"/>
      <c r="X51" s="55"/>
      <c r="Y51" s="55"/>
      <c r="Z51" s="55"/>
      <c r="AA51" s="216"/>
      <c r="AB51" s="216"/>
      <c r="AC51" s="216"/>
      <c r="AD51" s="241"/>
    </row>
    <row r="52" spans="1:30" x14ac:dyDescent="0.2">
      <c r="A52" s="55"/>
      <c r="B52" s="55"/>
      <c r="C52" s="57"/>
      <c r="D52" s="57"/>
      <c r="E52" s="55"/>
      <c r="F52" s="57"/>
      <c r="G52" s="57"/>
      <c r="H52" s="57"/>
      <c r="I52" s="57"/>
      <c r="J52" s="57"/>
      <c r="K52" s="57"/>
      <c r="L52" s="57"/>
      <c r="M52" s="57"/>
      <c r="N52" s="57"/>
      <c r="O52" s="55"/>
      <c r="P52" s="55"/>
      <c r="Q52" s="55"/>
      <c r="R52" s="55"/>
      <c r="S52" s="55"/>
      <c r="T52" s="55"/>
      <c r="U52" s="55"/>
      <c r="V52" s="55"/>
      <c r="W52" s="55"/>
      <c r="X52" s="55"/>
      <c r="Y52" s="55"/>
      <c r="Z52" s="55"/>
      <c r="AA52" s="216"/>
      <c r="AB52" s="216"/>
      <c r="AC52" s="216"/>
      <c r="AD52" s="241"/>
    </row>
    <row r="53" spans="1:30" x14ac:dyDescent="0.2">
      <c r="A53" s="55"/>
      <c r="B53" s="55"/>
      <c r="C53" s="57"/>
      <c r="D53" s="57"/>
      <c r="E53" s="55"/>
      <c r="F53" s="57"/>
      <c r="G53" s="57"/>
      <c r="H53" s="57"/>
      <c r="I53" s="57"/>
      <c r="J53" s="57"/>
      <c r="K53" s="57"/>
      <c r="L53" s="57"/>
      <c r="M53" s="57"/>
      <c r="N53" s="57"/>
      <c r="O53" s="55"/>
      <c r="P53" s="55"/>
      <c r="Q53" s="55"/>
      <c r="R53" s="55"/>
      <c r="S53" s="55"/>
      <c r="T53" s="55"/>
      <c r="U53" s="55"/>
      <c r="V53" s="55"/>
      <c r="W53" s="55"/>
      <c r="X53" s="55"/>
      <c r="Y53" s="55"/>
      <c r="Z53" s="55"/>
      <c r="AA53" s="216"/>
      <c r="AB53" s="216"/>
      <c r="AC53" s="216"/>
      <c r="AD53" s="241"/>
    </row>
    <row r="54" spans="1:30" x14ac:dyDescent="0.2">
      <c r="A54" s="55"/>
      <c r="B54" s="55"/>
      <c r="C54" s="57"/>
      <c r="D54" s="57"/>
      <c r="E54" s="55"/>
      <c r="F54" s="57"/>
      <c r="G54" s="57"/>
      <c r="H54" s="57"/>
      <c r="I54" s="57"/>
      <c r="J54" s="57"/>
      <c r="K54" s="57"/>
      <c r="L54" s="57"/>
      <c r="M54" s="57"/>
      <c r="N54" s="57"/>
      <c r="O54" s="55"/>
      <c r="P54" s="55"/>
      <c r="Q54" s="55"/>
      <c r="R54" s="55"/>
      <c r="S54" s="55"/>
      <c r="T54" s="55"/>
      <c r="U54" s="55"/>
      <c r="V54" s="55"/>
      <c r="W54" s="55"/>
      <c r="X54" s="55"/>
      <c r="Y54" s="55"/>
      <c r="Z54" s="55"/>
      <c r="AA54" s="216"/>
      <c r="AB54" s="216"/>
      <c r="AC54" s="216"/>
      <c r="AD54" s="241"/>
    </row>
    <row r="55" spans="1:30" x14ac:dyDescent="0.2">
      <c r="A55" s="55"/>
      <c r="B55" s="55"/>
      <c r="C55" s="57"/>
      <c r="D55" s="57"/>
      <c r="E55" s="55"/>
      <c r="F55" s="57"/>
      <c r="G55" s="57"/>
      <c r="H55" s="57"/>
      <c r="I55" s="57"/>
      <c r="J55" s="57"/>
      <c r="K55" s="57"/>
      <c r="L55" s="57"/>
      <c r="M55" s="57"/>
      <c r="N55" s="57"/>
      <c r="O55" s="55"/>
      <c r="P55" s="55"/>
      <c r="Q55" s="55"/>
      <c r="R55" s="55"/>
      <c r="S55" s="55"/>
      <c r="T55" s="55"/>
      <c r="U55" s="55"/>
      <c r="V55" s="55"/>
      <c r="W55" s="55"/>
      <c r="X55" s="55"/>
      <c r="Y55" s="55"/>
      <c r="Z55" s="55"/>
      <c r="AA55" s="216"/>
      <c r="AB55" s="216"/>
      <c r="AC55" s="216"/>
      <c r="AD55" s="241"/>
    </row>
    <row r="56" spans="1:30" x14ac:dyDescent="0.2">
      <c r="A56" s="55"/>
      <c r="B56" s="55"/>
      <c r="C56" s="57"/>
      <c r="D56" s="57"/>
      <c r="E56" s="55"/>
      <c r="F56" s="57"/>
      <c r="G56" s="57"/>
      <c r="H56" s="57"/>
      <c r="I56" s="57"/>
      <c r="J56" s="57"/>
      <c r="K56" s="57"/>
      <c r="L56" s="57"/>
      <c r="M56" s="57"/>
      <c r="N56" s="57"/>
      <c r="O56" s="55"/>
      <c r="P56" s="55"/>
      <c r="Q56" s="55"/>
      <c r="R56" s="55"/>
      <c r="S56" s="55"/>
      <c r="T56" s="55"/>
      <c r="U56" s="55"/>
      <c r="V56" s="55"/>
      <c r="W56" s="55"/>
      <c r="X56" s="55"/>
      <c r="Y56" s="55"/>
      <c r="Z56" s="55"/>
      <c r="AA56" s="216"/>
      <c r="AB56" s="216"/>
      <c r="AC56" s="216"/>
      <c r="AD56" s="241"/>
    </row>
    <row r="57" spans="1:30" x14ac:dyDescent="0.2">
      <c r="A57" s="55"/>
      <c r="B57" s="55"/>
      <c r="C57" s="57"/>
      <c r="D57" s="57"/>
      <c r="E57" s="55"/>
      <c r="F57" s="57"/>
      <c r="G57" s="57"/>
      <c r="H57" s="57"/>
      <c r="I57" s="57"/>
      <c r="J57" s="57"/>
      <c r="K57" s="57"/>
      <c r="L57" s="57"/>
      <c r="M57" s="57"/>
      <c r="N57" s="57"/>
      <c r="O57" s="55"/>
      <c r="P57" s="55"/>
      <c r="Q57" s="55"/>
      <c r="R57" s="55"/>
      <c r="S57" s="55"/>
      <c r="T57" s="55"/>
      <c r="U57" s="55"/>
      <c r="V57" s="55"/>
      <c r="W57" s="55"/>
      <c r="X57" s="55"/>
      <c r="Y57" s="55"/>
      <c r="Z57" s="55"/>
      <c r="AA57" s="216"/>
      <c r="AB57" s="216"/>
      <c r="AC57" s="216"/>
      <c r="AD57" s="241"/>
    </row>
    <row r="58" spans="1:30" ht="11.55" customHeight="1" x14ac:dyDescent="0.2">
      <c r="A58" s="55"/>
      <c r="B58" s="55"/>
      <c r="C58" s="57"/>
      <c r="D58" s="57"/>
      <c r="E58" s="55"/>
      <c r="F58" s="57"/>
      <c r="G58" s="57"/>
      <c r="H58" s="57"/>
      <c r="I58" s="57"/>
      <c r="J58" s="57"/>
      <c r="K58" s="57"/>
      <c r="L58" s="57"/>
      <c r="M58" s="57"/>
      <c r="N58" s="57"/>
      <c r="O58" s="55"/>
      <c r="P58" s="55"/>
      <c r="Q58" s="55"/>
      <c r="R58" s="55"/>
      <c r="S58" s="55"/>
      <c r="T58" s="55"/>
      <c r="U58" s="55"/>
      <c r="V58" s="55"/>
      <c r="W58" s="55"/>
      <c r="X58" s="55"/>
      <c r="Y58" s="55"/>
      <c r="Z58" s="55"/>
      <c r="AA58" s="216"/>
      <c r="AB58" s="216"/>
      <c r="AC58" s="216"/>
      <c r="AD58" s="241"/>
    </row>
    <row r="59" spans="1:30" ht="3" customHeight="1" x14ac:dyDescent="0.2">
      <c r="A59" s="55"/>
      <c r="B59" s="55"/>
      <c r="C59" s="57"/>
      <c r="D59" s="57"/>
      <c r="E59" s="55"/>
      <c r="F59" s="57"/>
      <c r="G59" s="57"/>
      <c r="H59" s="57"/>
      <c r="I59" s="57"/>
      <c r="J59" s="57"/>
      <c r="K59" s="57"/>
      <c r="L59" s="57"/>
      <c r="M59" s="57"/>
      <c r="N59" s="57"/>
      <c r="O59" s="55"/>
      <c r="P59" s="55"/>
      <c r="Q59" s="55"/>
      <c r="R59" s="55"/>
      <c r="S59" s="55"/>
      <c r="T59" s="55"/>
      <c r="U59" s="55"/>
      <c r="V59" s="55"/>
      <c r="W59" s="55"/>
      <c r="X59" s="55"/>
      <c r="Y59" s="55"/>
      <c r="Z59" s="55"/>
      <c r="AA59" s="216"/>
      <c r="AB59" s="216"/>
      <c r="AC59" s="216"/>
      <c r="AD59" s="241"/>
    </row>
    <row r="60" spans="1:30" ht="6" customHeight="1" x14ac:dyDescent="0.2">
      <c r="A60" s="55"/>
      <c r="B60" s="55"/>
      <c r="C60" s="57"/>
      <c r="D60" s="57"/>
      <c r="E60" s="55"/>
      <c r="F60" s="57"/>
      <c r="G60" s="57"/>
      <c r="H60" s="57"/>
      <c r="I60" s="57"/>
      <c r="J60" s="57"/>
      <c r="K60" s="57"/>
      <c r="L60" s="57"/>
      <c r="M60" s="57"/>
      <c r="N60" s="57"/>
      <c r="O60" s="55"/>
      <c r="P60" s="55"/>
      <c r="Q60" s="55"/>
      <c r="R60" s="55"/>
      <c r="S60" s="55"/>
      <c r="T60" s="55"/>
      <c r="U60" s="55"/>
      <c r="V60" s="55"/>
      <c r="W60" s="55"/>
      <c r="X60" s="55"/>
      <c r="Y60" s="55"/>
      <c r="Z60" s="55"/>
      <c r="AA60" s="216"/>
      <c r="AB60" s="216"/>
      <c r="AC60" s="216"/>
      <c r="AD60" s="241"/>
    </row>
    <row r="61" spans="1:30" x14ac:dyDescent="0.2">
      <c r="A61" s="55"/>
      <c r="B61" s="55"/>
      <c r="C61" s="57"/>
      <c r="D61" s="57"/>
      <c r="E61" s="55"/>
      <c r="F61" s="57"/>
      <c r="G61" s="57"/>
      <c r="H61" s="57"/>
      <c r="I61" s="57"/>
      <c r="J61" s="57"/>
      <c r="K61" s="57"/>
      <c r="L61" s="57"/>
      <c r="M61" s="57"/>
      <c r="N61" s="57"/>
      <c r="O61" s="55"/>
      <c r="P61" s="55"/>
      <c r="Q61" s="55"/>
      <c r="R61" s="55"/>
      <c r="S61" s="55"/>
      <c r="T61" s="55"/>
      <c r="U61" s="55"/>
      <c r="V61" s="55"/>
      <c r="W61" s="55"/>
      <c r="X61" s="55"/>
      <c r="Y61" s="55"/>
      <c r="Z61" s="55"/>
      <c r="AA61" s="216"/>
      <c r="AB61" s="216"/>
      <c r="AC61" s="216"/>
      <c r="AD61" s="241"/>
    </row>
  </sheetData>
  <mergeCells count="54">
    <mergeCell ref="W22:X22"/>
    <mergeCell ref="C18:D22"/>
    <mergeCell ref="E18:X18"/>
    <mergeCell ref="E19:U19"/>
    <mergeCell ref="E22:G22"/>
    <mergeCell ref="H22:P22"/>
    <mergeCell ref="Q22:S22"/>
    <mergeCell ref="T22:V22"/>
    <mergeCell ref="C17:D17"/>
    <mergeCell ref="E17:G17"/>
    <mergeCell ref="Q17:X17"/>
    <mergeCell ref="E20:X20"/>
    <mergeCell ref="E21:X21"/>
    <mergeCell ref="C37:D37"/>
    <mergeCell ref="E37:T37"/>
    <mergeCell ref="V34:W34"/>
    <mergeCell ref="E33:X33"/>
    <mergeCell ref="C34:D34"/>
    <mergeCell ref="E34:T34"/>
    <mergeCell ref="B1:X1"/>
    <mergeCell ref="C6:E6"/>
    <mergeCell ref="F6:X6"/>
    <mergeCell ref="C7:E7"/>
    <mergeCell ref="F7:X7"/>
    <mergeCell ref="B2:X2"/>
    <mergeCell ref="B3:X3"/>
    <mergeCell ref="G4:J4"/>
    <mergeCell ref="C4:E5"/>
    <mergeCell ref="F5:X5"/>
    <mergeCell ref="K4:X4"/>
    <mergeCell ref="C8:E8"/>
    <mergeCell ref="F8:X8"/>
    <mergeCell ref="C12:M13"/>
    <mergeCell ref="N12:X13"/>
    <mergeCell ref="B14:Y14"/>
    <mergeCell ref="F9:X9"/>
    <mergeCell ref="C9:E9"/>
    <mergeCell ref="J10:X10"/>
    <mergeCell ref="J16:L16"/>
    <mergeCell ref="M16:X16"/>
    <mergeCell ref="C11:E11"/>
    <mergeCell ref="F11:X11"/>
    <mergeCell ref="C10:I10"/>
    <mergeCell ref="C16:D16"/>
    <mergeCell ref="E16:I16"/>
    <mergeCell ref="B15:Z15"/>
    <mergeCell ref="C23:D32"/>
    <mergeCell ref="E29:X32"/>
    <mergeCell ref="E36:X36"/>
    <mergeCell ref="E24:L24"/>
    <mergeCell ref="P24:X24"/>
    <mergeCell ref="N24:O24"/>
    <mergeCell ref="F27:J27"/>
    <mergeCell ref="P27:S27"/>
  </mergeCells>
  <phoneticPr fontId="4"/>
  <pageMargins left="0.43307086614173229" right="0.23622047244094491" top="0.74803149606299213" bottom="0" header="0.31496062992125984" footer="0.31496062992125984"/>
  <pageSetup paperSize="9" scale="95" orientation="portrait" r:id="rId1"/>
  <headerFooter alignWithMargins="0">
    <oddHeader xml:space="preserve">&amp;R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7" r:id="rId4" name="Drop Down 3">
              <controlPr defaultSize="0" autoLine="0" autoPict="0">
                <anchor moveWithCells="1">
                  <from>
                    <xdr:col>9</xdr:col>
                    <xdr:colOff>30480</xdr:colOff>
                    <xdr:row>9</xdr:row>
                    <xdr:rowOff>22860</xdr:rowOff>
                  </from>
                  <to>
                    <xdr:col>24</xdr:col>
                    <xdr:colOff>0</xdr:colOff>
                    <xdr:row>9</xdr:row>
                    <xdr:rowOff>251460</xdr:rowOff>
                  </to>
                </anchor>
              </controlPr>
            </control>
          </mc:Choice>
        </mc:AlternateContent>
        <mc:AlternateContent xmlns:mc="http://schemas.openxmlformats.org/markup-compatibility/2006">
          <mc:Choice Requires="x14">
            <control shapeId="1029" r:id="rId5" name="Drop Down 5">
              <controlPr defaultSize="0" autoLine="0" autoPict="0">
                <anchor moveWithCells="1">
                  <from>
                    <xdr:col>19</xdr:col>
                    <xdr:colOff>68580</xdr:colOff>
                    <xdr:row>17</xdr:row>
                    <xdr:rowOff>60960</xdr:rowOff>
                  </from>
                  <to>
                    <xdr:col>21</xdr:col>
                    <xdr:colOff>236220</xdr:colOff>
                    <xdr:row>18</xdr:row>
                    <xdr:rowOff>152400</xdr:rowOff>
                  </to>
                </anchor>
              </controlPr>
            </control>
          </mc:Choice>
        </mc:AlternateContent>
        <mc:AlternateContent xmlns:mc="http://schemas.openxmlformats.org/markup-compatibility/2006">
          <mc:Choice Requires="x14">
            <control shapeId="1030" r:id="rId6" name="Drop Down 6">
              <controlPr defaultSize="0" autoLine="0" autoPict="0">
                <anchor moveWithCells="1">
                  <from>
                    <xdr:col>19</xdr:col>
                    <xdr:colOff>289560</xdr:colOff>
                    <xdr:row>35</xdr:row>
                    <xdr:rowOff>53340</xdr:rowOff>
                  </from>
                  <to>
                    <xdr:col>23</xdr:col>
                    <xdr:colOff>45720</xdr:colOff>
                    <xdr:row>35</xdr:row>
                    <xdr:rowOff>220980</xdr:rowOff>
                  </to>
                </anchor>
              </controlPr>
            </control>
          </mc:Choice>
        </mc:AlternateContent>
        <mc:AlternateContent xmlns:mc="http://schemas.openxmlformats.org/markup-compatibility/2006">
          <mc:Choice Requires="x14">
            <control shapeId="1031" r:id="rId7" name="Drop Down 7">
              <controlPr defaultSize="0" autoLine="0" autoPict="0">
                <anchor moveWithCells="1">
                  <from>
                    <xdr:col>9</xdr:col>
                    <xdr:colOff>167640</xdr:colOff>
                    <xdr:row>25</xdr:row>
                    <xdr:rowOff>38100</xdr:rowOff>
                  </from>
                  <to>
                    <xdr:col>14</xdr:col>
                    <xdr:colOff>38100</xdr:colOff>
                    <xdr:row>27</xdr:row>
                    <xdr:rowOff>0</xdr:rowOff>
                  </to>
                </anchor>
              </controlPr>
            </control>
          </mc:Choice>
        </mc:AlternateContent>
        <mc:AlternateContent xmlns:mc="http://schemas.openxmlformats.org/markup-compatibility/2006">
          <mc:Choice Requires="x14">
            <control shapeId="1032" r:id="rId8" name="Drop Down 8">
              <controlPr defaultSize="0" autoLine="0" autoPict="0">
                <anchor moveWithCells="1">
                  <from>
                    <xdr:col>18</xdr:col>
                    <xdr:colOff>205740</xdr:colOff>
                    <xdr:row>25</xdr:row>
                    <xdr:rowOff>53340</xdr:rowOff>
                  </from>
                  <to>
                    <xdr:col>21</xdr:col>
                    <xdr:colOff>220980</xdr:colOff>
                    <xdr:row>26</xdr:row>
                    <xdr:rowOff>160020</xdr:rowOff>
                  </to>
                </anchor>
              </controlPr>
            </control>
          </mc:Choice>
        </mc:AlternateContent>
        <mc:AlternateContent xmlns:mc="http://schemas.openxmlformats.org/markup-compatibility/2006">
          <mc:Choice Requires="x14">
            <control shapeId="1042" r:id="rId9" name="Check Box 18">
              <controlPr defaultSize="0" autoFill="0" autoLine="0" autoPict="0">
                <anchor moveWithCells="1">
                  <from>
                    <xdr:col>4</xdr:col>
                    <xdr:colOff>129540</xdr:colOff>
                    <xdr:row>29</xdr:row>
                    <xdr:rowOff>45720</xdr:rowOff>
                  </from>
                  <to>
                    <xdr:col>15</xdr:col>
                    <xdr:colOff>99060</xdr:colOff>
                    <xdr:row>31</xdr:row>
                    <xdr:rowOff>91440</xdr:rowOff>
                  </to>
                </anchor>
              </controlPr>
            </control>
          </mc:Choice>
        </mc:AlternateContent>
        <mc:AlternateContent xmlns:mc="http://schemas.openxmlformats.org/markup-compatibility/2006">
          <mc:Choice Requires="x14">
            <control shapeId="1043" r:id="rId10" name="Check Box 19">
              <controlPr defaultSize="0" autoFill="0" autoLine="0" autoPict="0">
                <anchor moveWithCells="1">
                  <from>
                    <xdr:col>15</xdr:col>
                    <xdr:colOff>22860</xdr:colOff>
                    <xdr:row>29</xdr:row>
                    <xdr:rowOff>60960</xdr:rowOff>
                  </from>
                  <to>
                    <xdr:col>21</xdr:col>
                    <xdr:colOff>15240</xdr:colOff>
                    <xdr:row>31</xdr:row>
                    <xdr:rowOff>91440</xdr:rowOff>
                  </to>
                </anchor>
              </controlPr>
            </control>
          </mc:Choice>
        </mc:AlternateContent>
        <mc:AlternateContent xmlns:mc="http://schemas.openxmlformats.org/markup-compatibility/2006">
          <mc:Choice Requires="x14">
            <control shapeId="1044" r:id="rId11" name="Check Box 20">
              <controlPr defaultSize="0" autoFill="0" autoLine="0" autoPict="0">
                <anchor moveWithCells="1">
                  <from>
                    <xdr:col>4</xdr:col>
                    <xdr:colOff>137160</xdr:colOff>
                    <xdr:row>31</xdr:row>
                    <xdr:rowOff>76200</xdr:rowOff>
                  </from>
                  <to>
                    <xdr:col>14</xdr:col>
                    <xdr:colOff>38100</xdr:colOff>
                    <xdr:row>31</xdr:row>
                    <xdr:rowOff>259080</xdr:rowOff>
                  </to>
                </anchor>
              </controlPr>
            </control>
          </mc:Choice>
        </mc:AlternateContent>
        <mc:AlternateContent xmlns:mc="http://schemas.openxmlformats.org/markup-compatibility/2006">
          <mc:Choice Requires="x14">
            <control shapeId="1045" r:id="rId12" name="Check Box 21">
              <controlPr defaultSize="0" autoFill="0" autoLine="0" autoPict="0">
                <anchor moveWithCells="1">
                  <from>
                    <xdr:col>12</xdr:col>
                    <xdr:colOff>121920</xdr:colOff>
                    <xdr:row>31</xdr:row>
                    <xdr:rowOff>60960</xdr:rowOff>
                  </from>
                  <to>
                    <xdr:col>18</xdr:col>
                    <xdr:colOff>342900</xdr:colOff>
                    <xdr:row>31</xdr:row>
                    <xdr:rowOff>289560</xdr:rowOff>
                  </to>
                </anchor>
              </controlPr>
            </control>
          </mc:Choice>
        </mc:AlternateContent>
        <mc:AlternateContent xmlns:mc="http://schemas.openxmlformats.org/markup-compatibility/2006">
          <mc:Choice Requires="x14">
            <control shapeId="1046" r:id="rId13" name="Check Box 22">
              <controlPr defaultSize="0" autoFill="0" autoLine="0" autoPict="0">
                <anchor moveWithCells="1">
                  <from>
                    <xdr:col>18</xdr:col>
                    <xdr:colOff>281940</xdr:colOff>
                    <xdr:row>31</xdr:row>
                    <xdr:rowOff>60960</xdr:rowOff>
                  </from>
                  <to>
                    <xdr:col>24</xdr:col>
                    <xdr:colOff>38100</xdr:colOff>
                    <xdr:row>31</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FFFF00"/>
    <pageSetUpPr fitToPage="1"/>
  </sheetPr>
  <dimension ref="A1:AC70"/>
  <sheetViews>
    <sheetView showGridLines="0" view="pageBreakPreview" zoomScale="80" zoomScaleNormal="97" zoomScaleSheetLayoutView="80" workbookViewId="0">
      <selection sqref="A1:K1"/>
    </sheetView>
  </sheetViews>
  <sheetFormatPr defaultColWidth="9" defaultRowHeight="13.2" x14ac:dyDescent="0.2"/>
  <cols>
    <col min="1" max="1" width="2" style="5" customWidth="1"/>
    <col min="2" max="2" width="3.77734375" style="48" customWidth="1"/>
    <col min="3" max="3" width="16.88671875" style="5" customWidth="1"/>
    <col min="4" max="6" width="15.6640625" style="5" customWidth="1"/>
    <col min="7" max="7" width="15.33203125" style="5" customWidth="1"/>
    <col min="8" max="8" width="15.44140625" style="5" customWidth="1"/>
    <col min="9" max="9" width="14.88671875" style="5" customWidth="1"/>
    <col min="10" max="10" width="16.5546875" style="5" customWidth="1"/>
    <col min="11" max="11" width="16.109375" style="5" customWidth="1"/>
    <col min="12" max="12" width="2.109375" style="49" customWidth="1"/>
    <col min="13" max="13" width="0.88671875" style="4" customWidth="1"/>
    <col min="14" max="14" width="2.77734375" style="4" customWidth="1"/>
    <col min="15" max="15" width="3" style="4" customWidth="1"/>
    <col min="16" max="19" width="13.109375" style="4" customWidth="1"/>
    <col min="20" max="20" width="0.77734375" style="4" customWidth="1"/>
    <col min="21" max="21" width="20.5546875" style="5" hidden="1" customWidth="1"/>
    <col min="22" max="23" width="9" style="5" hidden="1" customWidth="1"/>
    <col min="24" max="24" width="24.88671875" style="5" hidden="1" customWidth="1"/>
    <col min="25" max="25" width="13.44140625" style="5" hidden="1" customWidth="1"/>
    <col min="26" max="26" width="11.33203125" style="5" hidden="1" customWidth="1"/>
    <col min="27" max="27" width="22.21875" style="216" hidden="1" customWidth="1"/>
    <col min="28" max="28" width="12.33203125" style="216" hidden="1" customWidth="1"/>
    <col min="29" max="29" width="9" style="5" hidden="1" customWidth="1"/>
    <col min="30" max="16384" width="9" style="5"/>
  </cols>
  <sheetData>
    <row r="1" spans="1:29" ht="20.25" customHeight="1" x14ac:dyDescent="0.2">
      <c r="A1" s="479" t="s">
        <v>727</v>
      </c>
      <c r="B1" s="479"/>
      <c r="C1" s="479"/>
      <c r="D1" s="479"/>
      <c r="E1" s="479"/>
      <c r="F1" s="479"/>
      <c r="G1" s="479"/>
      <c r="H1" s="479"/>
      <c r="I1" s="479"/>
      <c r="J1" s="479"/>
      <c r="K1" s="479"/>
      <c r="L1" s="113"/>
      <c r="M1" s="105"/>
      <c r="N1" s="63" t="s">
        <v>92</v>
      </c>
      <c r="O1" s="63"/>
      <c r="P1" s="124"/>
      <c r="Q1" s="124"/>
      <c r="R1" s="124"/>
      <c r="S1" s="124"/>
      <c r="T1" s="64"/>
      <c r="U1" s="216" t="s">
        <v>412</v>
      </c>
      <c r="V1" s="216" t="s">
        <v>255</v>
      </c>
      <c r="W1" s="216" t="s">
        <v>782</v>
      </c>
      <c r="X1" s="216" t="s">
        <v>419</v>
      </c>
      <c r="Y1" s="254" t="s">
        <v>255</v>
      </c>
      <c r="Z1" s="216" t="s">
        <v>1070</v>
      </c>
      <c r="AA1" s="216" t="s">
        <v>419</v>
      </c>
      <c r="AB1" s="216" t="s">
        <v>255</v>
      </c>
      <c r="AC1" s="216" t="s">
        <v>1140</v>
      </c>
    </row>
    <row r="2" spans="1:29" ht="20.25" customHeight="1" x14ac:dyDescent="0.2">
      <c r="A2" s="113"/>
      <c r="B2" s="480" t="s">
        <v>105</v>
      </c>
      <c r="C2" s="480"/>
      <c r="D2" s="480"/>
      <c r="E2" s="480"/>
      <c r="F2" s="480"/>
      <c r="G2" s="480"/>
      <c r="H2" s="480"/>
      <c r="I2" s="480"/>
      <c r="J2" s="480"/>
      <c r="K2" s="480"/>
      <c r="L2" s="100"/>
      <c r="M2" s="105"/>
      <c r="N2" s="458" t="s">
        <v>996</v>
      </c>
      <c r="O2" s="458"/>
      <c r="P2" s="458"/>
      <c r="Q2" s="458"/>
      <c r="R2" s="458"/>
      <c r="S2" s="458"/>
      <c r="T2" s="64"/>
      <c r="U2" s="216" t="s">
        <v>317</v>
      </c>
      <c r="V2" s="216" t="b">
        <v>0</v>
      </c>
      <c r="W2" s="216" t="s">
        <v>783</v>
      </c>
      <c r="X2" s="216" t="s">
        <v>413</v>
      </c>
      <c r="Y2" s="254">
        <f>D51</f>
        <v>0</v>
      </c>
      <c r="Z2" s="216" t="s">
        <v>1071</v>
      </c>
      <c r="AA2" s="216" t="s">
        <v>1178</v>
      </c>
      <c r="AB2" s="216">
        <f>IF(COUNTIF(AB3:AB17,"&gt;0"),1,0)</f>
        <v>0</v>
      </c>
      <c r="AC2" s="216" t="s">
        <v>1141</v>
      </c>
    </row>
    <row r="3" spans="1:29" ht="20.25" customHeight="1" thickBot="1" x14ac:dyDescent="0.25">
      <c r="A3" s="481" t="s">
        <v>106</v>
      </c>
      <c r="B3" s="481"/>
      <c r="C3" s="481"/>
      <c r="D3" s="481"/>
      <c r="E3" s="481"/>
      <c r="F3" s="481"/>
      <c r="G3" s="481"/>
      <c r="H3" s="481"/>
      <c r="I3" s="481"/>
      <c r="J3" s="481"/>
      <c r="K3" s="481"/>
      <c r="L3" s="482"/>
      <c r="M3" s="105"/>
      <c r="N3" s="459"/>
      <c r="O3" s="459"/>
      <c r="P3" s="459"/>
      <c r="Q3" s="459"/>
      <c r="R3" s="459"/>
      <c r="S3" s="459"/>
      <c r="T3" s="64"/>
      <c r="U3" s="216" t="s">
        <v>318</v>
      </c>
      <c r="V3" s="216" t="b">
        <v>0</v>
      </c>
      <c r="W3" s="216" t="s">
        <v>784</v>
      </c>
      <c r="X3" s="216" t="s">
        <v>171</v>
      </c>
      <c r="Y3" s="254">
        <f t="shared" ref="Y3:Y11" si="0">D52</f>
        <v>0</v>
      </c>
      <c r="Z3" s="216" t="s">
        <v>1072</v>
      </c>
      <c r="AA3" s="216" t="s">
        <v>1179</v>
      </c>
      <c r="AB3" s="216">
        <f>'Ｐ２'!P14</f>
        <v>0</v>
      </c>
      <c r="AC3" s="216" t="s">
        <v>1142</v>
      </c>
    </row>
    <row r="4" spans="1:29" ht="20.25" customHeight="1" thickBot="1" x14ac:dyDescent="0.25">
      <c r="A4" s="114"/>
      <c r="B4" s="63" t="s">
        <v>118</v>
      </c>
      <c r="C4" s="63"/>
      <c r="D4" s="63"/>
      <c r="E4" s="64"/>
      <c r="F4" s="66" t="s">
        <v>119</v>
      </c>
      <c r="G4" s="66" t="s">
        <v>107</v>
      </c>
      <c r="H4" s="502" t="s">
        <v>108</v>
      </c>
      <c r="I4" s="502"/>
      <c r="J4" s="502"/>
      <c r="K4" s="64" t="s">
        <v>17</v>
      </c>
      <c r="L4" s="100"/>
      <c r="M4" s="105"/>
      <c r="N4" s="461"/>
      <c r="O4" s="462"/>
      <c r="P4" s="463"/>
      <c r="Q4" s="145" t="s">
        <v>526</v>
      </c>
      <c r="R4" s="145" t="s">
        <v>527</v>
      </c>
      <c r="S4" s="145" t="s">
        <v>18</v>
      </c>
      <c r="T4" s="64"/>
      <c r="U4" s="216" t="s">
        <v>319</v>
      </c>
      <c r="V4" s="216" t="b">
        <v>0</v>
      </c>
      <c r="W4" s="216" t="s">
        <v>785</v>
      </c>
      <c r="X4" s="216" t="s">
        <v>172</v>
      </c>
      <c r="Y4" s="254">
        <f t="shared" si="0"/>
        <v>0</v>
      </c>
      <c r="Z4" s="216" t="s">
        <v>1073</v>
      </c>
      <c r="AA4" s="216" t="s">
        <v>1180</v>
      </c>
      <c r="AB4" s="216">
        <f>'Ｐ２'!Q14</f>
        <v>0</v>
      </c>
      <c r="AC4" s="216" t="s">
        <v>1143</v>
      </c>
    </row>
    <row r="5" spans="1:29" ht="20.25" customHeight="1" thickBot="1" x14ac:dyDescent="0.25">
      <c r="A5" s="63"/>
      <c r="B5" s="63" t="s">
        <v>137</v>
      </c>
      <c r="C5" s="64"/>
      <c r="D5" s="147">
        <v>0</v>
      </c>
      <c r="E5" s="64"/>
      <c r="F5" s="100" t="s">
        <v>138</v>
      </c>
      <c r="G5" s="63"/>
      <c r="H5" s="147">
        <v>0</v>
      </c>
      <c r="I5" s="63" t="s">
        <v>1195</v>
      </c>
      <c r="J5" s="133"/>
      <c r="K5" s="228">
        <f>IF(OR(AND(V11=0,V12=0,V13=0),AND(V11&gt;=0.35,V12&gt;=0.35,V13&gt;=0.35)),0, IF(V11&lt;0.35,V11,IF(V12&lt;0.35,V12,V13)))</f>
        <v>0</v>
      </c>
      <c r="L5" s="100"/>
      <c r="M5" s="105"/>
      <c r="N5" s="464" t="s">
        <v>89</v>
      </c>
      <c r="O5" s="465"/>
      <c r="P5" s="466"/>
      <c r="Q5" s="475">
        <v>0</v>
      </c>
      <c r="R5" s="474">
        <v>0</v>
      </c>
      <c r="S5" s="473">
        <v>1</v>
      </c>
      <c r="T5" s="64"/>
      <c r="U5" s="216" t="s">
        <v>320</v>
      </c>
      <c r="V5" s="216" t="str">
        <f>H4</f>
        <v>名称（</v>
      </c>
      <c r="W5" s="216" t="s">
        <v>786</v>
      </c>
      <c r="X5" s="216" t="s">
        <v>173</v>
      </c>
      <c r="Y5" s="254">
        <f t="shared" si="0"/>
        <v>0</v>
      </c>
      <c r="Z5" s="216" t="s">
        <v>1074</v>
      </c>
      <c r="AA5" s="216" t="s">
        <v>1181</v>
      </c>
      <c r="AB5" s="216">
        <f>'Ｐ２'!R14</f>
        <v>0</v>
      </c>
      <c r="AC5" s="216" t="s">
        <v>1144</v>
      </c>
    </row>
    <row r="6" spans="1:29" s="117" customFormat="1" ht="29.25" customHeight="1" thickBot="1" x14ac:dyDescent="0.25">
      <c r="A6" s="115"/>
      <c r="B6" s="63" t="s">
        <v>120</v>
      </c>
      <c r="C6" s="64"/>
      <c r="D6" s="64"/>
      <c r="E6" s="64"/>
      <c r="F6" s="64"/>
      <c r="G6" s="64"/>
      <c r="H6" s="64"/>
      <c r="I6" s="64"/>
      <c r="J6" s="64"/>
      <c r="K6" s="148" t="s">
        <v>522</v>
      </c>
      <c r="L6" s="115"/>
      <c r="M6" s="116"/>
      <c r="N6" s="467"/>
      <c r="O6" s="468"/>
      <c r="P6" s="469"/>
      <c r="Q6" s="476"/>
      <c r="R6" s="474"/>
      <c r="S6" s="473"/>
      <c r="T6" s="64"/>
      <c r="U6" s="216" t="s">
        <v>1025</v>
      </c>
      <c r="V6" s="226">
        <f>'Ｐ１ '!T22</f>
        <v>0</v>
      </c>
      <c r="W6" s="216" t="s">
        <v>787</v>
      </c>
      <c r="X6" s="216" t="s">
        <v>174</v>
      </c>
      <c r="Y6" s="254">
        <f t="shared" si="0"/>
        <v>0</v>
      </c>
      <c r="Z6" s="216" t="s">
        <v>1075</v>
      </c>
      <c r="AA6" s="216" t="s">
        <v>1182</v>
      </c>
      <c r="AB6" s="216">
        <f>'Ｐ２'!S14</f>
        <v>0</v>
      </c>
      <c r="AC6" s="216" t="s">
        <v>1145</v>
      </c>
    </row>
    <row r="7" spans="1:29" ht="20.25" customHeight="1" thickBot="1" x14ac:dyDescent="0.25">
      <c r="A7" s="63"/>
      <c r="B7" s="64" t="s">
        <v>97</v>
      </c>
      <c r="C7" s="64"/>
      <c r="D7" s="132" t="s">
        <v>98</v>
      </c>
      <c r="E7" s="64"/>
      <c r="F7" s="64" t="s">
        <v>99</v>
      </c>
      <c r="G7" s="132" t="s">
        <v>100</v>
      </c>
      <c r="H7" s="134" t="s">
        <v>101</v>
      </c>
      <c r="I7" s="132"/>
      <c r="J7" s="100" t="s">
        <v>104</v>
      </c>
      <c r="K7" s="63"/>
      <c r="L7" s="63" t="s">
        <v>17</v>
      </c>
      <c r="M7" s="105"/>
      <c r="N7" s="464" t="s">
        <v>90</v>
      </c>
      <c r="O7" s="465"/>
      <c r="P7" s="466"/>
      <c r="Q7" s="474">
        <v>0</v>
      </c>
      <c r="R7" s="474">
        <v>0</v>
      </c>
      <c r="S7" s="503">
        <v>1</v>
      </c>
      <c r="T7" s="64"/>
      <c r="U7" s="216" t="s">
        <v>324</v>
      </c>
      <c r="V7" s="226">
        <f>D5</f>
        <v>0</v>
      </c>
      <c r="W7" s="216" t="s">
        <v>788</v>
      </c>
      <c r="X7" s="216" t="s">
        <v>175</v>
      </c>
      <c r="Y7" s="254">
        <f t="shared" si="0"/>
        <v>0</v>
      </c>
      <c r="Z7" s="216" t="s">
        <v>1076</v>
      </c>
      <c r="AA7" s="216" t="s">
        <v>1183</v>
      </c>
      <c r="AB7" s="216">
        <f>'Ｐ２'!P16</f>
        <v>0</v>
      </c>
      <c r="AC7" s="216" t="s">
        <v>1146</v>
      </c>
    </row>
    <row r="8" spans="1:29" ht="18" customHeight="1" thickBot="1" x14ac:dyDescent="0.25">
      <c r="A8" s="64"/>
      <c r="B8" s="64"/>
      <c r="C8" s="64"/>
      <c r="D8" s="64"/>
      <c r="E8" s="64"/>
      <c r="F8" s="64"/>
      <c r="G8" s="64"/>
      <c r="H8" s="64"/>
      <c r="I8" s="64"/>
      <c r="J8" s="64"/>
      <c r="K8" s="146" t="s">
        <v>523</v>
      </c>
      <c r="L8" s="100"/>
      <c r="M8" s="105"/>
      <c r="N8" s="470"/>
      <c r="O8" s="471"/>
      <c r="P8" s="472"/>
      <c r="Q8" s="474"/>
      <c r="R8" s="474"/>
      <c r="S8" s="504"/>
      <c r="T8" s="64"/>
      <c r="U8" s="216" t="s">
        <v>321</v>
      </c>
      <c r="V8" s="226">
        <f>H5</f>
        <v>0</v>
      </c>
      <c r="W8" s="216" t="s">
        <v>842</v>
      </c>
      <c r="X8" s="216" t="s">
        <v>176</v>
      </c>
      <c r="Y8" s="254">
        <f t="shared" si="0"/>
        <v>0</v>
      </c>
      <c r="Z8" s="216" t="s">
        <v>1077</v>
      </c>
      <c r="AA8" s="216" t="s">
        <v>1184</v>
      </c>
      <c r="AB8" s="216">
        <f>'Ｐ２'!Q16</f>
        <v>0</v>
      </c>
      <c r="AC8" s="216" t="s">
        <v>1147</v>
      </c>
    </row>
    <row r="9" spans="1:29" ht="20.25" customHeight="1" thickBot="1" x14ac:dyDescent="0.25">
      <c r="A9" s="63" t="s">
        <v>231</v>
      </c>
      <c r="B9" s="64"/>
      <c r="C9" s="64"/>
      <c r="D9" s="64"/>
      <c r="E9" s="64"/>
      <c r="F9" s="64"/>
      <c r="G9" s="64"/>
      <c r="H9" s="64"/>
      <c r="I9" s="64"/>
      <c r="J9" s="64"/>
      <c r="K9" s="64"/>
      <c r="L9" s="100"/>
      <c r="M9" s="105"/>
      <c r="N9" s="467"/>
      <c r="O9" s="468"/>
      <c r="P9" s="469"/>
      <c r="Q9" s="474"/>
      <c r="R9" s="474"/>
      <c r="S9" s="505"/>
      <c r="T9" s="64"/>
      <c r="U9" s="216" t="s">
        <v>322</v>
      </c>
      <c r="V9" s="227">
        <f>K15</f>
        <v>0</v>
      </c>
      <c r="W9" s="216" t="s">
        <v>789</v>
      </c>
      <c r="X9" s="216" t="s">
        <v>177</v>
      </c>
      <c r="Y9" s="254">
        <f t="shared" si="0"/>
        <v>0</v>
      </c>
      <c r="Z9" s="216" t="s">
        <v>1078</v>
      </c>
      <c r="AA9" s="216" t="s">
        <v>1185</v>
      </c>
      <c r="AB9" s="216">
        <f>'Ｐ２'!R16</f>
        <v>0</v>
      </c>
      <c r="AC9" s="216" t="s">
        <v>1148</v>
      </c>
    </row>
    <row r="10" spans="1:29" s="155" customFormat="1" ht="18.75" customHeight="1" thickBot="1" x14ac:dyDescent="0.25">
      <c r="A10" s="149"/>
      <c r="B10" s="150" t="s">
        <v>91</v>
      </c>
      <c r="C10" s="151"/>
      <c r="D10" s="152"/>
      <c r="E10" s="152"/>
      <c r="F10" s="152"/>
      <c r="G10" s="152"/>
      <c r="H10" s="151"/>
      <c r="I10" s="149"/>
      <c r="J10" s="149"/>
      <c r="K10" s="149"/>
      <c r="L10" s="153"/>
      <c r="M10" s="154"/>
      <c r="N10" s="167"/>
      <c r="O10" s="167"/>
      <c r="P10" s="167"/>
      <c r="Q10" s="167"/>
      <c r="R10" s="167"/>
      <c r="S10" s="167"/>
      <c r="T10" s="128"/>
      <c r="U10" s="216" t="s">
        <v>1177</v>
      </c>
      <c r="V10" s="227">
        <f>K62</f>
        <v>0</v>
      </c>
      <c r="W10" s="216" t="s">
        <v>790</v>
      </c>
      <c r="X10" s="216" t="s">
        <v>178</v>
      </c>
      <c r="Y10" s="254">
        <f t="shared" si="0"/>
        <v>0</v>
      </c>
      <c r="Z10" s="216" t="s">
        <v>1079</v>
      </c>
      <c r="AA10" s="216" t="s">
        <v>1186</v>
      </c>
      <c r="AB10" s="216">
        <f>'Ｐ２'!S16</f>
        <v>0</v>
      </c>
      <c r="AC10" s="216" t="s">
        <v>1149</v>
      </c>
    </row>
    <row r="11" spans="1:29" ht="28.5" customHeight="1" x14ac:dyDescent="0.2">
      <c r="A11" s="63"/>
      <c r="B11" s="483"/>
      <c r="C11" s="484"/>
      <c r="D11" s="489" t="s">
        <v>121</v>
      </c>
      <c r="E11" s="490"/>
      <c r="F11" s="491"/>
      <c r="G11" s="489" t="s">
        <v>733</v>
      </c>
      <c r="H11" s="490"/>
      <c r="I11" s="490"/>
      <c r="J11" s="491"/>
      <c r="K11" s="123"/>
      <c r="L11" s="100"/>
      <c r="M11" s="105"/>
      <c r="N11" s="460" t="s">
        <v>411</v>
      </c>
      <c r="O11" s="460"/>
      <c r="P11" s="460"/>
      <c r="Q11" s="460"/>
      <c r="R11" s="460"/>
      <c r="S11" s="460"/>
      <c r="T11" s="64"/>
      <c r="U11" s="216" t="s">
        <v>839</v>
      </c>
      <c r="V11" s="295">
        <f>IFERROR(VALUE(SUBSTITUTE(K15,"千円",""))/VALUE(SUBSTITUTE(H5,"千円","")),0)</f>
        <v>0</v>
      </c>
      <c r="W11" s="216" t="s">
        <v>791</v>
      </c>
      <c r="X11" s="216" t="s">
        <v>179</v>
      </c>
      <c r="Y11" s="254">
        <f t="shared" si="0"/>
        <v>0</v>
      </c>
      <c r="Z11" s="216" t="s">
        <v>1080</v>
      </c>
      <c r="AA11" s="216" t="s">
        <v>1187</v>
      </c>
      <c r="AB11" s="216">
        <f>'Ｐ２'!P18</f>
        <v>0</v>
      </c>
      <c r="AC11" s="216" t="s">
        <v>1150</v>
      </c>
    </row>
    <row r="12" spans="1:29" ht="13.5" customHeight="1" x14ac:dyDescent="0.2">
      <c r="A12" s="63"/>
      <c r="B12" s="485"/>
      <c r="C12" s="486"/>
      <c r="D12" s="470" t="s">
        <v>19</v>
      </c>
      <c r="E12" s="471"/>
      <c r="F12" s="118" t="s">
        <v>20</v>
      </c>
      <c r="G12" s="130" t="s">
        <v>21</v>
      </c>
      <c r="H12" s="119" t="s">
        <v>22</v>
      </c>
      <c r="I12" s="119" t="s">
        <v>23</v>
      </c>
      <c r="J12" s="120" t="s">
        <v>24</v>
      </c>
      <c r="K12" s="492" t="s">
        <v>94</v>
      </c>
      <c r="L12" s="100"/>
      <c r="M12" s="105"/>
      <c r="N12" s="460"/>
      <c r="O12" s="460"/>
      <c r="P12" s="460"/>
      <c r="Q12" s="460"/>
      <c r="R12" s="460"/>
      <c r="S12" s="460"/>
      <c r="T12" s="64"/>
      <c r="U12" s="216" t="s">
        <v>840</v>
      </c>
      <c r="V12" s="295">
        <f>IFERROR(VALUE(SUBSTITUTE(K15,"千円",""))/VALUE(SUBSTITUTE(D5,"千円","")),0)</f>
        <v>0</v>
      </c>
      <c r="W12" s="216" t="s">
        <v>792</v>
      </c>
      <c r="X12" s="216" t="s">
        <v>414</v>
      </c>
      <c r="Y12" s="254">
        <f>E51</f>
        <v>0</v>
      </c>
      <c r="Z12" s="216" t="s">
        <v>1081</v>
      </c>
      <c r="AA12" s="216" t="s">
        <v>1188</v>
      </c>
      <c r="AB12" s="216">
        <f>'Ｐ２'!Q18</f>
        <v>0</v>
      </c>
      <c r="AC12" s="216" t="s">
        <v>1151</v>
      </c>
    </row>
    <row r="13" spans="1:29" ht="27" customHeight="1" x14ac:dyDescent="0.2">
      <c r="A13" s="63"/>
      <c r="B13" s="485"/>
      <c r="C13" s="486"/>
      <c r="D13" s="138" t="s">
        <v>62</v>
      </c>
      <c r="E13" s="139" t="s">
        <v>25</v>
      </c>
      <c r="F13" s="140" t="s">
        <v>26</v>
      </c>
      <c r="G13" s="138" t="s">
        <v>68</v>
      </c>
      <c r="H13" s="244" t="s">
        <v>27</v>
      </c>
      <c r="I13" s="245" t="s">
        <v>28</v>
      </c>
      <c r="J13" s="246" t="s">
        <v>29</v>
      </c>
      <c r="K13" s="492"/>
      <c r="L13" s="100"/>
      <c r="M13" s="105"/>
      <c r="N13" s="62"/>
      <c r="O13" s="62"/>
      <c r="P13" s="166" t="s">
        <v>31</v>
      </c>
      <c r="Q13" s="125" t="s">
        <v>32</v>
      </c>
      <c r="R13" s="125" t="s">
        <v>33</v>
      </c>
      <c r="S13" s="125" t="s">
        <v>34</v>
      </c>
      <c r="T13" s="64"/>
      <c r="U13" s="216" t="s">
        <v>841</v>
      </c>
      <c r="V13" s="295">
        <f>IFERROR(VALUE(SUBSTITUTE(K15,"千円",""))/VALUE(SUBSTITUTE('Ｐ１ '!T22,"千円","")),0)</f>
        <v>0</v>
      </c>
      <c r="W13" s="216" t="s">
        <v>793</v>
      </c>
      <c r="X13" s="216" t="s">
        <v>180</v>
      </c>
      <c r="Y13" s="254">
        <f t="shared" ref="Y13:Y21" si="1">E52</f>
        <v>0</v>
      </c>
      <c r="Z13" s="216" t="s">
        <v>1082</v>
      </c>
      <c r="AA13" s="216" t="s">
        <v>1189</v>
      </c>
      <c r="AB13" s="216">
        <f>'Ｐ２'!R18</f>
        <v>0</v>
      </c>
      <c r="AC13" s="216" t="s">
        <v>1152</v>
      </c>
    </row>
    <row r="14" spans="1:29" ht="15" customHeight="1" thickBot="1" x14ac:dyDescent="0.25">
      <c r="A14" s="63"/>
      <c r="B14" s="487"/>
      <c r="C14" s="488"/>
      <c r="D14" s="121"/>
      <c r="E14" s="141"/>
      <c r="F14" s="122"/>
      <c r="G14" s="218"/>
      <c r="H14" s="247"/>
      <c r="I14" s="247"/>
      <c r="J14" s="219"/>
      <c r="K14" s="493"/>
      <c r="L14" s="100"/>
      <c r="M14" s="105"/>
      <c r="N14" s="496" t="s">
        <v>124</v>
      </c>
      <c r="O14" s="497"/>
      <c r="P14" s="449">
        <v>0</v>
      </c>
      <c r="Q14" s="449">
        <v>0</v>
      </c>
      <c r="R14" s="449">
        <v>0</v>
      </c>
      <c r="S14" s="449">
        <v>0</v>
      </c>
      <c r="T14" s="64"/>
      <c r="U14" s="216" t="s">
        <v>843</v>
      </c>
      <c r="V14" s="295">
        <f>K5</f>
        <v>0</v>
      </c>
      <c r="W14" s="216" t="s">
        <v>794</v>
      </c>
      <c r="X14" s="216" t="s">
        <v>181</v>
      </c>
      <c r="Y14" s="254">
        <f t="shared" si="1"/>
        <v>0</v>
      </c>
      <c r="Z14" s="216" t="s">
        <v>1083</v>
      </c>
      <c r="AA14" s="216" t="s">
        <v>1190</v>
      </c>
      <c r="AB14" s="216">
        <f>'Ｐ２'!S18</f>
        <v>0</v>
      </c>
      <c r="AC14" s="216" t="s">
        <v>1153</v>
      </c>
    </row>
    <row r="15" spans="1:29" ht="20.25" customHeight="1" thickBot="1" x14ac:dyDescent="0.25">
      <c r="A15" s="101" t="s">
        <v>30</v>
      </c>
      <c r="B15" s="494" t="s">
        <v>677</v>
      </c>
      <c r="C15" s="495"/>
      <c r="D15" s="6">
        <f>SUM(D16,D24,D30,D32,D34)</f>
        <v>0</v>
      </c>
      <c r="E15" s="7">
        <f>SUM(E16,E24,E30,E32,E34)</f>
        <v>0</v>
      </c>
      <c r="F15" s="6">
        <f>SUM(F16)</f>
        <v>0</v>
      </c>
      <c r="G15" s="8">
        <f>SUM(G16,G24,G30,G32,G34)</f>
        <v>0</v>
      </c>
      <c r="H15" s="7">
        <f>SUM(H16,H24,H30,H32,H34)</f>
        <v>0</v>
      </c>
      <c r="I15" s="7">
        <f>SUM(I16,I24,I30,I32,I34)</f>
        <v>0</v>
      </c>
      <c r="J15" s="9">
        <f>SUM(J24)</f>
        <v>0</v>
      </c>
      <c r="K15" s="10">
        <f>D15+SUM(F15:J15)</f>
        <v>0</v>
      </c>
      <c r="L15" s="104"/>
      <c r="M15" s="105"/>
      <c r="N15" s="498"/>
      <c r="O15" s="499"/>
      <c r="P15" s="450"/>
      <c r="Q15" s="450"/>
      <c r="R15" s="450"/>
      <c r="S15" s="450"/>
      <c r="T15" s="64"/>
      <c r="U15" s="216" t="s">
        <v>325</v>
      </c>
      <c r="V15" s="216" t="str">
        <f>D7</f>
        <v>トン</v>
      </c>
      <c r="W15" s="216" t="s">
        <v>795</v>
      </c>
      <c r="X15" s="216" t="s">
        <v>182</v>
      </c>
      <c r="Y15" s="254">
        <f t="shared" si="1"/>
        <v>0</v>
      </c>
      <c r="Z15" s="216" t="s">
        <v>1084</v>
      </c>
      <c r="AA15" s="216" t="s">
        <v>1191</v>
      </c>
      <c r="AB15" s="216">
        <f>'Ｐ２'!P20</f>
        <v>0</v>
      </c>
      <c r="AC15" s="216" t="s">
        <v>1154</v>
      </c>
    </row>
    <row r="16" spans="1:29" ht="20.25" customHeight="1" x14ac:dyDescent="0.2">
      <c r="A16" s="101" t="s">
        <v>30</v>
      </c>
      <c r="B16" s="508" t="s">
        <v>81</v>
      </c>
      <c r="C16" s="509"/>
      <c r="D16" s="11">
        <f>SUM(D18,D20,D22)</f>
        <v>0</v>
      </c>
      <c r="E16" s="12">
        <f>SUM(E18,E20,E22)</f>
        <v>0</v>
      </c>
      <c r="F16" s="13">
        <f>SUM(F18)</f>
        <v>0</v>
      </c>
      <c r="G16" s="14">
        <f>SUM(G18,G20,G22)</f>
        <v>0</v>
      </c>
      <c r="H16" s="15">
        <f>SUM(H18,H20,H22)</f>
        <v>0</v>
      </c>
      <c r="I16" s="9">
        <f>SUM(I18,I20,I22)</f>
        <v>0</v>
      </c>
      <c r="J16" s="515" t="s">
        <v>506</v>
      </c>
      <c r="K16" s="16">
        <f>D16+SUM(F16:I16)</f>
        <v>0</v>
      </c>
      <c r="L16" s="104"/>
      <c r="M16" s="105"/>
      <c r="N16" s="498"/>
      <c r="O16" s="499"/>
      <c r="P16" s="451">
        <v>0</v>
      </c>
      <c r="Q16" s="451">
        <v>0</v>
      </c>
      <c r="R16" s="451">
        <v>0</v>
      </c>
      <c r="S16" s="451">
        <v>0</v>
      </c>
      <c r="T16" s="64"/>
      <c r="U16" s="216" t="s">
        <v>326</v>
      </c>
      <c r="V16" s="216" t="str">
        <f>G7</f>
        <v>M3</v>
      </c>
      <c r="W16" s="216" t="s">
        <v>796</v>
      </c>
      <c r="X16" s="216" t="s">
        <v>183</v>
      </c>
      <c r="Y16" s="254">
        <f t="shared" si="1"/>
        <v>0</v>
      </c>
      <c r="Z16" s="216" t="s">
        <v>1085</v>
      </c>
      <c r="AA16" s="216" t="s">
        <v>1192</v>
      </c>
      <c r="AB16" s="216">
        <f>'Ｐ２'!Q20</f>
        <v>0</v>
      </c>
      <c r="AC16" s="216" t="s">
        <v>1155</v>
      </c>
    </row>
    <row r="17" spans="1:29" s="24" customFormat="1" ht="20.25" customHeight="1" x14ac:dyDescent="0.2">
      <c r="A17" s="102" t="s">
        <v>30</v>
      </c>
      <c r="B17" s="520" t="s">
        <v>35</v>
      </c>
      <c r="C17" s="521"/>
      <c r="D17" s="17" t="s">
        <v>36</v>
      </c>
      <c r="E17" s="18"/>
      <c r="F17" s="19"/>
      <c r="G17" s="20" t="s">
        <v>37</v>
      </c>
      <c r="H17" s="21" t="s">
        <v>38</v>
      </c>
      <c r="I17" s="22" t="s">
        <v>39</v>
      </c>
      <c r="J17" s="516"/>
      <c r="K17" s="23"/>
      <c r="L17" s="106"/>
      <c r="M17" s="105"/>
      <c r="N17" s="500"/>
      <c r="O17" s="501"/>
      <c r="P17" s="452"/>
      <c r="Q17" s="452"/>
      <c r="R17" s="452"/>
      <c r="S17" s="452"/>
      <c r="T17" s="64"/>
      <c r="U17" s="216" t="s">
        <v>327</v>
      </c>
      <c r="V17" s="216">
        <f>I7</f>
        <v>0</v>
      </c>
      <c r="W17" s="216" t="s">
        <v>797</v>
      </c>
      <c r="X17" s="216" t="s">
        <v>184</v>
      </c>
      <c r="Y17" s="254">
        <f t="shared" si="1"/>
        <v>0</v>
      </c>
      <c r="Z17" s="216" t="s">
        <v>1086</v>
      </c>
      <c r="AA17" s="216" t="s">
        <v>1193</v>
      </c>
      <c r="AB17" s="216">
        <f>'Ｐ２'!R20</f>
        <v>0</v>
      </c>
      <c r="AC17" s="216" t="s">
        <v>1156</v>
      </c>
    </row>
    <row r="18" spans="1:29" ht="20.25" customHeight="1" x14ac:dyDescent="0.2">
      <c r="A18" s="62"/>
      <c r="B18" s="25"/>
      <c r="C18" s="518" t="s">
        <v>40</v>
      </c>
      <c r="D18" s="75">
        <v>0</v>
      </c>
      <c r="E18" s="76">
        <v>0</v>
      </c>
      <c r="F18" s="77">
        <v>0</v>
      </c>
      <c r="G18" s="78">
        <v>0</v>
      </c>
      <c r="H18" s="76">
        <v>0</v>
      </c>
      <c r="I18" s="79">
        <v>0</v>
      </c>
      <c r="J18" s="516"/>
      <c r="K18" s="95">
        <f>D18+SUM(F18:I18)</f>
        <v>0</v>
      </c>
      <c r="L18" s="165"/>
      <c r="M18" s="105"/>
      <c r="N18" s="496" t="s">
        <v>139</v>
      </c>
      <c r="O18" s="497"/>
      <c r="P18" s="449">
        <v>0</v>
      </c>
      <c r="Q18" s="449">
        <v>0</v>
      </c>
      <c r="R18" s="449">
        <v>0</v>
      </c>
      <c r="S18" s="449">
        <v>0</v>
      </c>
      <c r="T18" s="64"/>
      <c r="U18" s="216" t="s">
        <v>328</v>
      </c>
      <c r="V18" s="216">
        <f>K7</f>
        <v>0</v>
      </c>
      <c r="W18" s="216" t="s">
        <v>798</v>
      </c>
      <c r="X18" s="216" t="s">
        <v>185</v>
      </c>
      <c r="Y18" s="254">
        <f t="shared" si="1"/>
        <v>0</v>
      </c>
      <c r="Z18" s="216" t="s">
        <v>1087</v>
      </c>
      <c r="AC18" s="216" t="s">
        <v>1157</v>
      </c>
    </row>
    <row r="19" spans="1:29" s="24" customFormat="1" ht="20.25" customHeight="1" thickBot="1" x14ac:dyDescent="0.25">
      <c r="A19" s="102"/>
      <c r="B19" s="26"/>
      <c r="C19" s="519"/>
      <c r="D19" s="80">
        <v>0</v>
      </c>
      <c r="E19" s="81">
        <v>0</v>
      </c>
      <c r="F19" s="82" t="s">
        <v>41</v>
      </c>
      <c r="G19" s="83">
        <v>0</v>
      </c>
      <c r="H19" s="81">
        <v>0</v>
      </c>
      <c r="I19" s="84">
        <v>0</v>
      </c>
      <c r="J19" s="516"/>
      <c r="K19" s="96"/>
      <c r="L19" s="165"/>
      <c r="M19" s="105"/>
      <c r="N19" s="498"/>
      <c r="O19" s="499"/>
      <c r="P19" s="450"/>
      <c r="Q19" s="450"/>
      <c r="R19" s="450"/>
      <c r="S19" s="450"/>
      <c r="T19" s="64"/>
      <c r="U19" s="216" t="s">
        <v>329</v>
      </c>
      <c r="V19" s="227">
        <f>Q27</f>
        <v>0</v>
      </c>
      <c r="W19" s="216" t="s">
        <v>799</v>
      </c>
      <c r="X19" s="216" t="s">
        <v>186</v>
      </c>
      <c r="Y19" s="254">
        <f t="shared" si="1"/>
        <v>0</v>
      </c>
      <c r="Z19" s="216" t="s">
        <v>1088</v>
      </c>
      <c r="AA19" s="216"/>
      <c r="AB19" s="216"/>
      <c r="AC19" s="216"/>
    </row>
    <row r="20" spans="1:29" ht="20.25" customHeight="1" x14ac:dyDescent="0.2">
      <c r="A20" s="62"/>
      <c r="B20" s="25"/>
      <c r="C20" s="518" t="s">
        <v>42</v>
      </c>
      <c r="D20" s="75">
        <v>0</v>
      </c>
      <c r="E20" s="79">
        <v>0</v>
      </c>
      <c r="F20" s="513" t="s">
        <v>93</v>
      </c>
      <c r="G20" s="90">
        <v>0</v>
      </c>
      <c r="H20" s="91">
        <v>0</v>
      </c>
      <c r="I20" s="92">
        <v>0</v>
      </c>
      <c r="J20" s="516"/>
      <c r="K20" s="95">
        <f>D20+SUM(G20:I20)</f>
        <v>0</v>
      </c>
      <c r="L20" s="165"/>
      <c r="M20" s="105"/>
      <c r="N20" s="498"/>
      <c r="O20" s="499"/>
      <c r="P20" s="451">
        <v>0</v>
      </c>
      <c r="Q20" s="451">
        <v>0</v>
      </c>
      <c r="R20" s="451">
        <v>0</v>
      </c>
      <c r="S20" s="451">
        <v>0</v>
      </c>
      <c r="T20" s="64"/>
      <c r="U20" s="216" t="s">
        <v>330</v>
      </c>
      <c r="V20" s="227">
        <f>Q30</f>
        <v>0</v>
      </c>
      <c r="W20" s="216" t="s">
        <v>800</v>
      </c>
      <c r="X20" s="216" t="s">
        <v>187</v>
      </c>
      <c r="Y20" s="254">
        <f t="shared" si="1"/>
        <v>0</v>
      </c>
      <c r="Z20" s="216" t="s">
        <v>1089</v>
      </c>
      <c r="AC20" s="216"/>
    </row>
    <row r="21" spans="1:29" s="24" customFormat="1" ht="20.25" customHeight="1" x14ac:dyDescent="0.2">
      <c r="A21" s="102"/>
      <c r="B21" s="26"/>
      <c r="C21" s="519"/>
      <c r="D21" s="80">
        <v>0</v>
      </c>
      <c r="E21" s="84">
        <v>0</v>
      </c>
      <c r="F21" s="514"/>
      <c r="G21" s="83">
        <v>0</v>
      </c>
      <c r="H21" s="81">
        <v>0</v>
      </c>
      <c r="I21" s="84">
        <v>0</v>
      </c>
      <c r="J21" s="516"/>
      <c r="K21" s="96"/>
      <c r="L21" s="165"/>
      <c r="M21" s="105"/>
      <c r="N21" s="500"/>
      <c r="O21" s="501"/>
      <c r="P21" s="452"/>
      <c r="Q21" s="452"/>
      <c r="R21" s="452"/>
      <c r="S21" s="452"/>
      <c r="T21" s="64"/>
      <c r="U21" s="216" t="s">
        <v>331</v>
      </c>
      <c r="V21" s="216" t="b">
        <v>0</v>
      </c>
      <c r="W21" s="216" t="s">
        <v>801</v>
      </c>
      <c r="X21" s="216" t="s">
        <v>188</v>
      </c>
      <c r="Y21" s="254">
        <f t="shared" si="1"/>
        <v>0</v>
      </c>
      <c r="Z21" s="216" t="s">
        <v>1090</v>
      </c>
      <c r="AA21" s="216"/>
      <c r="AB21" s="216"/>
      <c r="AC21" s="216"/>
    </row>
    <row r="22" spans="1:29" ht="20.25" customHeight="1" x14ac:dyDescent="0.2">
      <c r="A22" s="62"/>
      <c r="B22" s="25"/>
      <c r="C22" s="522" t="s">
        <v>406</v>
      </c>
      <c r="D22" s="85">
        <v>0</v>
      </c>
      <c r="E22" s="77">
        <v>0</v>
      </c>
      <c r="F22" s="514"/>
      <c r="G22" s="90">
        <v>0</v>
      </c>
      <c r="H22" s="91">
        <v>0</v>
      </c>
      <c r="I22" s="92">
        <v>0</v>
      </c>
      <c r="J22" s="516"/>
      <c r="K22" s="95">
        <f>D22+SUM(G22:I22)</f>
        <v>0</v>
      </c>
      <c r="L22" s="165"/>
      <c r="M22" s="105"/>
      <c r="N22" s="64"/>
      <c r="O22" s="64"/>
      <c r="P22" s="64"/>
      <c r="Q22" s="64"/>
      <c r="R22" s="64"/>
      <c r="S22" s="64"/>
      <c r="T22" s="64"/>
      <c r="U22" s="216" t="s">
        <v>332</v>
      </c>
      <c r="V22" s="216" t="b">
        <v>0</v>
      </c>
      <c r="W22" s="216" t="s">
        <v>802</v>
      </c>
      <c r="X22" s="216" t="s">
        <v>189</v>
      </c>
      <c r="Y22" s="254">
        <f>F52</f>
        <v>0</v>
      </c>
      <c r="Z22" s="216" t="s">
        <v>1091</v>
      </c>
    </row>
    <row r="23" spans="1:29" s="24" customFormat="1" ht="20.25" customHeight="1" thickBot="1" x14ac:dyDescent="0.25">
      <c r="A23" s="102"/>
      <c r="B23" s="27"/>
      <c r="C23" s="523"/>
      <c r="D23" s="86">
        <v>0</v>
      </c>
      <c r="E23" s="87">
        <v>0</v>
      </c>
      <c r="F23" s="514"/>
      <c r="G23" s="93">
        <v>0</v>
      </c>
      <c r="H23" s="94">
        <v>0</v>
      </c>
      <c r="I23" s="87">
        <v>0</v>
      </c>
      <c r="J23" s="517"/>
      <c r="K23" s="97"/>
      <c r="L23" s="165"/>
      <c r="M23" s="105"/>
      <c r="N23" s="168" t="s">
        <v>127</v>
      </c>
      <c r="O23" s="168"/>
      <c r="P23" s="62"/>
      <c r="Q23" s="62"/>
      <c r="R23" s="62"/>
      <c r="S23" s="62"/>
      <c r="T23" s="62"/>
      <c r="U23" s="216" t="s">
        <v>333</v>
      </c>
      <c r="V23" s="216" t="b">
        <v>0</v>
      </c>
      <c r="W23" s="216" t="s">
        <v>803</v>
      </c>
      <c r="X23" s="216" t="s">
        <v>415</v>
      </c>
      <c r="Y23" s="254">
        <f>G51</f>
        <v>0</v>
      </c>
      <c r="Z23" s="216" t="s">
        <v>1092</v>
      </c>
      <c r="AA23" s="216"/>
      <c r="AB23" s="216"/>
      <c r="AC23" s="5"/>
    </row>
    <row r="24" spans="1:29" ht="20.25" customHeight="1" x14ac:dyDescent="0.2">
      <c r="A24" s="101" t="s">
        <v>30</v>
      </c>
      <c r="B24" s="508" t="s">
        <v>82</v>
      </c>
      <c r="C24" s="509"/>
      <c r="D24" s="11">
        <f>SUM(D26,D28)</f>
        <v>0</v>
      </c>
      <c r="E24" s="12">
        <f>SUM(E26,E28)</f>
        <v>0</v>
      </c>
      <c r="F24" s="540"/>
      <c r="G24" s="12">
        <f>SUM(G26,G28)</f>
        <v>0</v>
      </c>
      <c r="H24" s="15">
        <f>SUM(H26,H28)</f>
        <v>0</v>
      </c>
      <c r="I24" s="12">
        <f>SUM(I26,I28)</f>
        <v>0</v>
      </c>
      <c r="J24" s="9">
        <f>SUM(J26,J28)</f>
        <v>0</v>
      </c>
      <c r="K24" s="16">
        <f>SUM(D24,G24:J24)</f>
        <v>0</v>
      </c>
      <c r="L24" s="104"/>
      <c r="M24" s="105"/>
      <c r="N24" s="170" t="s">
        <v>232</v>
      </c>
      <c r="O24" s="170"/>
      <c r="P24" s="62"/>
      <c r="Q24" s="62"/>
      <c r="R24" s="62"/>
      <c r="S24" s="62"/>
      <c r="T24" s="62"/>
      <c r="U24" s="216" t="s">
        <v>334</v>
      </c>
      <c r="V24" s="216" t="b">
        <v>0</v>
      </c>
      <c r="W24" s="216" t="s">
        <v>804</v>
      </c>
      <c r="X24" s="216" t="s">
        <v>190</v>
      </c>
      <c r="Y24" s="254">
        <f t="shared" ref="Y24:Y32" si="2">G52</f>
        <v>0</v>
      </c>
      <c r="Z24" s="216" t="s">
        <v>1093</v>
      </c>
    </row>
    <row r="25" spans="1:29" s="36" customFormat="1" ht="20.25" customHeight="1" x14ac:dyDescent="0.2">
      <c r="A25" s="103" t="s">
        <v>30</v>
      </c>
      <c r="B25" s="524" t="s">
        <v>43</v>
      </c>
      <c r="C25" s="525"/>
      <c r="D25" s="29" t="s">
        <v>44</v>
      </c>
      <c r="E25" s="30"/>
      <c r="F25" s="540"/>
      <c r="G25" s="31" t="s">
        <v>45</v>
      </c>
      <c r="H25" s="32" t="s">
        <v>46</v>
      </c>
      <c r="I25" s="33" t="s">
        <v>47</v>
      </c>
      <c r="J25" s="34" t="s">
        <v>48</v>
      </c>
      <c r="K25" s="35"/>
      <c r="L25" s="107"/>
      <c r="M25" s="105"/>
      <c r="N25" s="62" t="s">
        <v>125</v>
      </c>
      <c r="O25" s="62"/>
      <c r="P25" s="62"/>
      <c r="Q25" s="62"/>
      <c r="R25" s="62"/>
      <c r="S25" s="62"/>
      <c r="T25" s="62"/>
      <c r="U25" s="216" t="s">
        <v>335</v>
      </c>
      <c r="V25" s="216">
        <v>4</v>
      </c>
      <c r="W25" s="216" t="s">
        <v>805</v>
      </c>
      <c r="X25" s="216" t="s">
        <v>191</v>
      </c>
      <c r="Y25" s="254">
        <f>G53</f>
        <v>0</v>
      </c>
      <c r="Z25" s="216" t="s">
        <v>1094</v>
      </c>
      <c r="AA25" s="216"/>
      <c r="AB25" s="216"/>
      <c r="AC25" s="5"/>
    </row>
    <row r="26" spans="1:29" ht="20.25" customHeight="1" x14ac:dyDescent="0.2">
      <c r="A26" s="62"/>
      <c r="B26" s="25"/>
      <c r="C26" s="88" t="s">
        <v>49</v>
      </c>
      <c r="D26" s="75">
        <v>0</v>
      </c>
      <c r="E26" s="76">
        <v>0</v>
      </c>
      <c r="F26" s="540"/>
      <c r="G26" s="78">
        <v>0</v>
      </c>
      <c r="H26" s="76">
        <v>0</v>
      </c>
      <c r="I26" s="98">
        <v>0</v>
      </c>
      <c r="J26" s="79">
        <v>0</v>
      </c>
      <c r="K26" s="95">
        <f>D26+SUM(G26:J26)</f>
        <v>0</v>
      </c>
      <c r="L26" s="165"/>
      <c r="M26" s="105"/>
      <c r="N26" s="62" t="s">
        <v>134</v>
      </c>
      <c r="O26" s="165"/>
      <c r="P26" s="165"/>
      <c r="Q26" s="62"/>
      <c r="R26" s="62"/>
      <c r="S26" s="62"/>
      <c r="T26" s="64"/>
      <c r="U26" s="216" t="s">
        <v>336</v>
      </c>
      <c r="V26" s="216">
        <v>4</v>
      </c>
      <c r="W26" s="216" t="s">
        <v>806</v>
      </c>
      <c r="X26" s="216" t="s">
        <v>192</v>
      </c>
      <c r="Y26" s="254">
        <f t="shared" si="2"/>
        <v>0</v>
      </c>
      <c r="Z26" s="216" t="s">
        <v>1095</v>
      </c>
    </row>
    <row r="27" spans="1:29" s="24" customFormat="1" ht="20.25" customHeight="1" x14ac:dyDescent="0.2">
      <c r="A27" s="102"/>
      <c r="B27" s="26"/>
      <c r="C27" s="89" t="s">
        <v>50</v>
      </c>
      <c r="D27" s="80">
        <v>0</v>
      </c>
      <c r="E27" s="81">
        <v>0</v>
      </c>
      <c r="F27" s="540"/>
      <c r="G27" s="83">
        <v>0</v>
      </c>
      <c r="H27" s="81">
        <v>0</v>
      </c>
      <c r="I27" s="99">
        <v>0</v>
      </c>
      <c r="J27" s="84">
        <v>0</v>
      </c>
      <c r="K27" s="96"/>
      <c r="L27" s="165"/>
      <c r="M27" s="105"/>
      <c r="N27" s="62" t="s">
        <v>143</v>
      </c>
      <c r="O27" s="62"/>
      <c r="P27" s="164" t="s">
        <v>144</v>
      </c>
      <c r="Q27" s="453">
        <v>0</v>
      </c>
      <c r="R27" s="454"/>
      <c r="S27" s="62" t="s">
        <v>128</v>
      </c>
      <c r="T27" s="64"/>
      <c r="U27" s="216" t="s">
        <v>337</v>
      </c>
      <c r="V27" s="216">
        <v>4</v>
      </c>
      <c r="W27" s="216" t="s">
        <v>807</v>
      </c>
      <c r="X27" s="216" t="s">
        <v>193</v>
      </c>
      <c r="Y27" s="254">
        <f t="shared" si="2"/>
        <v>0</v>
      </c>
      <c r="Z27" s="216" t="s">
        <v>1096</v>
      </c>
      <c r="AA27" s="216"/>
      <c r="AB27" s="216"/>
      <c r="AC27" s="5"/>
    </row>
    <row r="28" spans="1:29" ht="20.25" customHeight="1" x14ac:dyDescent="0.2">
      <c r="A28" s="62"/>
      <c r="B28" s="25"/>
      <c r="C28" s="522" t="s">
        <v>51</v>
      </c>
      <c r="D28" s="75">
        <v>0</v>
      </c>
      <c r="E28" s="79">
        <v>0</v>
      </c>
      <c r="F28" s="540"/>
      <c r="G28" s="78">
        <v>0</v>
      </c>
      <c r="H28" s="76">
        <v>0</v>
      </c>
      <c r="I28" s="98">
        <v>0</v>
      </c>
      <c r="J28" s="79">
        <v>0</v>
      </c>
      <c r="K28" s="95">
        <f>D28+SUM(G28:J28)</f>
        <v>0</v>
      </c>
      <c r="L28" s="165"/>
      <c r="M28" s="105"/>
      <c r="N28" s="62" t="s">
        <v>126</v>
      </c>
      <c r="O28" s="165"/>
      <c r="P28" s="165"/>
      <c r="Q28" s="62"/>
      <c r="R28" s="62"/>
      <c r="S28" s="62"/>
      <c r="T28" s="64"/>
      <c r="U28" s="216" t="s">
        <v>338</v>
      </c>
      <c r="V28" s="216">
        <v>4</v>
      </c>
      <c r="W28" s="216" t="s">
        <v>808</v>
      </c>
      <c r="X28" s="216" t="s">
        <v>194</v>
      </c>
      <c r="Y28" s="254">
        <f t="shared" si="2"/>
        <v>0</v>
      </c>
      <c r="Z28" s="216" t="s">
        <v>1097</v>
      </c>
    </row>
    <row r="29" spans="1:29" s="24" customFormat="1" ht="20.25" customHeight="1" thickBot="1" x14ac:dyDescent="0.25">
      <c r="A29" s="102"/>
      <c r="B29" s="27"/>
      <c r="C29" s="523"/>
      <c r="D29" s="80">
        <v>0</v>
      </c>
      <c r="E29" s="84">
        <v>0</v>
      </c>
      <c r="F29" s="540"/>
      <c r="G29" s="93">
        <v>0</v>
      </c>
      <c r="H29" s="94">
        <v>0</v>
      </c>
      <c r="I29" s="82">
        <v>0</v>
      </c>
      <c r="J29" s="87">
        <v>0</v>
      </c>
      <c r="K29" s="97"/>
      <c r="L29" s="165"/>
      <c r="M29" s="105"/>
      <c r="N29" s="62" t="s">
        <v>135</v>
      </c>
      <c r="O29" s="165"/>
      <c r="P29" s="165"/>
      <c r="Q29" s="165"/>
      <c r="R29" s="62"/>
      <c r="S29" s="62"/>
      <c r="T29" s="64"/>
      <c r="U29" s="216" t="s">
        <v>339</v>
      </c>
      <c r="V29" s="216">
        <v>4</v>
      </c>
      <c r="W29" s="216" t="s">
        <v>809</v>
      </c>
      <c r="X29" s="216" t="s">
        <v>195</v>
      </c>
      <c r="Y29" s="254">
        <f t="shared" si="2"/>
        <v>0</v>
      </c>
      <c r="Z29" s="216" t="s">
        <v>1098</v>
      </c>
      <c r="AA29" s="216"/>
      <c r="AB29" s="216"/>
      <c r="AC29" s="5"/>
    </row>
    <row r="30" spans="1:29" ht="20.25" customHeight="1" x14ac:dyDescent="0.2">
      <c r="A30" s="101" t="s">
        <v>30</v>
      </c>
      <c r="B30" s="510" t="s">
        <v>83</v>
      </c>
      <c r="C30" s="495"/>
      <c r="D30" s="11">
        <v>0</v>
      </c>
      <c r="E30" s="12">
        <v>0</v>
      </c>
      <c r="F30" s="540"/>
      <c r="G30" s="12">
        <v>0</v>
      </c>
      <c r="H30" s="15">
        <v>0</v>
      </c>
      <c r="I30" s="37">
        <v>0</v>
      </c>
      <c r="J30" s="477" t="s">
        <v>507</v>
      </c>
      <c r="K30" s="16">
        <f>SUM(D30,G30:I30)</f>
        <v>0</v>
      </c>
      <c r="L30" s="104"/>
      <c r="M30" s="105"/>
      <c r="N30" s="62" t="s">
        <v>143</v>
      </c>
      <c r="O30" s="62"/>
      <c r="P30" s="164" t="s">
        <v>144</v>
      </c>
      <c r="Q30" s="453">
        <v>0</v>
      </c>
      <c r="R30" s="454"/>
      <c r="S30" s="62" t="s">
        <v>128</v>
      </c>
      <c r="T30" s="64"/>
      <c r="U30" s="216" t="s">
        <v>1196</v>
      </c>
      <c r="V30" s="216">
        <f>IF(COUNTIF(V32:V36,1)&gt;0,1,0)</f>
        <v>0</v>
      </c>
      <c r="W30" s="216" t="s">
        <v>810</v>
      </c>
      <c r="X30" s="216" t="s">
        <v>196</v>
      </c>
      <c r="Y30" s="254">
        <f t="shared" si="2"/>
        <v>0</v>
      </c>
      <c r="Z30" s="216" t="s">
        <v>1099</v>
      </c>
    </row>
    <row r="31" spans="1:29" s="36" customFormat="1" ht="20.25" customHeight="1" thickBot="1" x14ac:dyDescent="0.25">
      <c r="A31" s="103" t="s">
        <v>30</v>
      </c>
      <c r="B31" s="555" t="s">
        <v>84</v>
      </c>
      <c r="C31" s="556"/>
      <c r="D31" s="29" t="s">
        <v>64</v>
      </c>
      <c r="E31" s="28"/>
      <c r="F31" s="540"/>
      <c r="G31" s="38" t="s">
        <v>52</v>
      </c>
      <c r="H31" s="39" t="s">
        <v>53</v>
      </c>
      <c r="I31" s="40" t="s">
        <v>54</v>
      </c>
      <c r="J31" s="478"/>
      <c r="K31" s="35"/>
      <c r="L31" s="107"/>
      <c r="M31" s="105"/>
      <c r="N31" s="62" t="s">
        <v>228</v>
      </c>
      <c r="O31" s="165"/>
      <c r="P31" s="165"/>
      <c r="Q31" s="62"/>
      <c r="R31" s="62"/>
      <c r="S31" s="62"/>
      <c r="T31" s="64"/>
      <c r="U31" s="216" t="s">
        <v>1197</v>
      </c>
      <c r="V31" s="216">
        <f>IF(COUNTIF(V32:V36,1)+COUNTIF(V32:V36,2)&gt;0,1,0)</f>
        <v>0</v>
      </c>
      <c r="W31" s="216" t="s">
        <v>811</v>
      </c>
      <c r="X31" s="216" t="s">
        <v>197</v>
      </c>
      <c r="Y31" s="254">
        <f t="shared" si="2"/>
        <v>0</v>
      </c>
      <c r="Z31" s="216" t="s">
        <v>1100</v>
      </c>
      <c r="AA31" s="216"/>
      <c r="AB31" s="216"/>
      <c r="AC31" s="5"/>
    </row>
    <row r="32" spans="1:29" ht="20.25" customHeight="1" x14ac:dyDescent="0.15">
      <c r="A32" s="101" t="s">
        <v>30</v>
      </c>
      <c r="B32" s="508" t="s">
        <v>85</v>
      </c>
      <c r="C32" s="509"/>
      <c r="D32" s="11">
        <v>0</v>
      </c>
      <c r="E32" s="12">
        <v>0</v>
      </c>
      <c r="F32" s="540"/>
      <c r="G32" s="12">
        <v>0</v>
      </c>
      <c r="H32" s="15">
        <v>0</v>
      </c>
      <c r="I32" s="37">
        <v>0</v>
      </c>
      <c r="J32" s="266" t="s">
        <v>508</v>
      </c>
      <c r="K32" s="16">
        <f>SUM(D32,G32:I32)</f>
        <v>0</v>
      </c>
      <c r="L32" s="104"/>
      <c r="M32" s="105"/>
      <c r="N32" s="62"/>
      <c r="O32" s="62"/>
      <c r="P32" s="62"/>
      <c r="Q32" s="62"/>
      <c r="R32" s="62"/>
      <c r="S32" s="62"/>
      <c r="T32" s="64"/>
      <c r="U32" s="216" t="s">
        <v>340</v>
      </c>
      <c r="V32" s="216">
        <v>3</v>
      </c>
      <c r="W32" s="216" t="s">
        <v>812</v>
      </c>
      <c r="X32" s="216" t="s">
        <v>198</v>
      </c>
      <c r="Y32" s="254">
        <f t="shared" si="2"/>
        <v>0</v>
      </c>
      <c r="Z32" s="216" t="s">
        <v>1101</v>
      </c>
    </row>
    <row r="33" spans="1:29" s="24" customFormat="1" ht="20.25" customHeight="1" thickBot="1" x14ac:dyDescent="0.25">
      <c r="A33" s="102" t="s">
        <v>30</v>
      </c>
      <c r="B33" s="506" t="s">
        <v>86</v>
      </c>
      <c r="C33" s="507"/>
      <c r="D33" s="17" t="s">
        <v>63</v>
      </c>
      <c r="E33" s="18"/>
      <c r="F33" s="540"/>
      <c r="G33" s="41" t="s">
        <v>55</v>
      </c>
      <c r="H33" s="42" t="s">
        <v>56</v>
      </c>
      <c r="I33" s="43" t="s">
        <v>57</v>
      </c>
      <c r="J33" s="455"/>
      <c r="K33" s="23"/>
      <c r="L33" s="106"/>
      <c r="M33" s="105"/>
      <c r="N33" s="62"/>
      <c r="O33" s="62"/>
      <c r="P33" s="62"/>
      <c r="Q33" s="62"/>
      <c r="R33" s="62"/>
      <c r="S33" s="62"/>
      <c r="T33" s="64"/>
      <c r="U33" s="216" t="s">
        <v>341</v>
      </c>
      <c r="V33" s="216">
        <v>3</v>
      </c>
      <c r="W33" s="216" t="s">
        <v>813</v>
      </c>
      <c r="X33" s="216" t="s">
        <v>416</v>
      </c>
      <c r="Y33" s="254">
        <f>H51</f>
        <v>0</v>
      </c>
      <c r="Z33" s="216" t="s">
        <v>1102</v>
      </c>
      <c r="AA33" s="216"/>
      <c r="AB33" s="216"/>
      <c r="AC33" s="5"/>
    </row>
    <row r="34" spans="1:29" ht="20.25" customHeight="1" x14ac:dyDescent="0.2">
      <c r="A34" s="101" t="s">
        <v>30</v>
      </c>
      <c r="B34" s="508" t="s">
        <v>87</v>
      </c>
      <c r="C34" s="509"/>
      <c r="D34" s="11">
        <v>0</v>
      </c>
      <c r="E34" s="12">
        <v>0</v>
      </c>
      <c r="F34" s="540"/>
      <c r="G34" s="44">
        <v>0</v>
      </c>
      <c r="H34" s="15">
        <v>0</v>
      </c>
      <c r="I34" s="37">
        <v>0</v>
      </c>
      <c r="J34" s="456"/>
      <c r="K34" s="16">
        <f>SUM(D34,G34:I34)</f>
        <v>0</v>
      </c>
      <c r="L34" s="104"/>
      <c r="M34" s="105"/>
      <c r="N34" s="62"/>
      <c r="O34" s="62"/>
      <c r="P34" s="62"/>
      <c r="Q34" s="62"/>
      <c r="R34" s="62"/>
      <c r="S34" s="62"/>
      <c r="T34" s="64"/>
      <c r="U34" s="216" t="s">
        <v>342</v>
      </c>
      <c r="V34" s="216">
        <v>3</v>
      </c>
      <c r="W34" s="216" t="s">
        <v>814</v>
      </c>
      <c r="X34" s="216" t="s">
        <v>199</v>
      </c>
      <c r="Y34" s="254">
        <f t="shared" ref="Y34:Y42" si="3">H52</f>
        <v>0</v>
      </c>
      <c r="Z34" s="216" t="s">
        <v>1103</v>
      </c>
    </row>
    <row r="35" spans="1:29" s="24" customFormat="1" ht="20.25" customHeight="1" thickBot="1" x14ac:dyDescent="0.25">
      <c r="A35" s="102" t="s">
        <v>30</v>
      </c>
      <c r="B35" s="511" t="s">
        <v>88</v>
      </c>
      <c r="C35" s="512"/>
      <c r="D35" s="45" t="s">
        <v>58</v>
      </c>
      <c r="E35" s="43"/>
      <c r="F35" s="541"/>
      <c r="G35" s="109" t="s">
        <v>69</v>
      </c>
      <c r="H35" s="46" t="s">
        <v>59</v>
      </c>
      <c r="I35" s="43" t="s">
        <v>60</v>
      </c>
      <c r="J35" s="457"/>
      <c r="K35" s="47"/>
      <c r="L35" s="106"/>
      <c r="M35" s="105"/>
      <c r="N35" s="62"/>
      <c r="O35" s="62"/>
      <c r="P35" s="62"/>
      <c r="Q35" s="62"/>
      <c r="R35" s="62"/>
      <c r="S35" s="62"/>
      <c r="T35" s="64"/>
      <c r="U35" s="216" t="s">
        <v>343</v>
      </c>
      <c r="V35" s="216">
        <v>3</v>
      </c>
      <c r="W35" s="216" t="s">
        <v>815</v>
      </c>
      <c r="X35" s="216" t="s">
        <v>200</v>
      </c>
      <c r="Y35" s="254">
        <f t="shared" si="3"/>
        <v>0</v>
      </c>
      <c r="Z35" s="216" t="s">
        <v>1104</v>
      </c>
      <c r="AA35" s="216"/>
      <c r="AB35" s="216"/>
      <c r="AC35" s="5"/>
    </row>
    <row r="36" spans="1:29" ht="9.75" customHeight="1" x14ac:dyDescent="0.2">
      <c r="A36" s="62"/>
      <c r="B36" s="62"/>
      <c r="C36" s="62"/>
      <c r="D36" s="62"/>
      <c r="E36" s="62"/>
      <c r="F36" s="62"/>
      <c r="G36" s="62"/>
      <c r="H36" s="62"/>
      <c r="I36" s="62"/>
      <c r="J36" s="62"/>
      <c r="K36" s="62"/>
      <c r="L36" s="62"/>
      <c r="M36" s="62"/>
      <c r="N36" s="62"/>
      <c r="O36" s="62"/>
      <c r="P36" s="62"/>
      <c r="Q36" s="62"/>
      <c r="R36" s="62"/>
      <c r="S36" s="62"/>
      <c r="T36" s="64"/>
      <c r="U36" s="216" t="s">
        <v>344</v>
      </c>
      <c r="V36" s="216">
        <v>3</v>
      </c>
      <c r="W36" s="216" t="s">
        <v>816</v>
      </c>
      <c r="X36" s="216" t="s">
        <v>201</v>
      </c>
      <c r="Y36" s="254">
        <f t="shared" si="3"/>
        <v>0</v>
      </c>
      <c r="Z36" s="216" t="s">
        <v>1105</v>
      </c>
    </row>
    <row r="37" spans="1:29" ht="20.25" customHeight="1" thickBot="1" x14ac:dyDescent="0.25">
      <c r="A37" s="479" t="s">
        <v>728</v>
      </c>
      <c r="B37" s="479"/>
      <c r="C37" s="479"/>
      <c r="D37" s="479"/>
      <c r="E37" s="479"/>
      <c r="F37" s="479"/>
      <c r="G37" s="479"/>
      <c r="H37" s="479"/>
      <c r="I37" s="479"/>
      <c r="J37" s="479"/>
      <c r="K37" s="479"/>
      <c r="L37" s="479"/>
      <c r="M37" s="479"/>
      <c r="N37" s="479"/>
      <c r="O37" s="479"/>
      <c r="P37" s="479"/>
      <c r="Q37" s="479"/>
      <c r="R37" s="479"/>
      <c r="S37" s="479"/>
      <c r="T37" s="64"/>
      <c r="U37" s="216" t="s">
        <v>345</v>
      </c>
      <c r="V37" s="216">
        <v>3</v>
      </c>
      <c r="W37" s="216" t="s">
        <v>817</v>
      </c>
      <c r="X37" s="216" t="s">
        <v>202</v>
      </c>
      <c r="Y37" s="254">
        <f t="shared" si="3"/>
        <v>0</v>
      </c>
      <c r="Z37" s="216" t="s">
        <v>1106</v>
      </c>
    </row>
    <row r="38" spans="1:29" ht="18.75" customHeight="1" x14ac:dyDescent="0.2">
      <c r="A38" s="131"/>
      <c r="B38" s="557"/>
      <c r="C38" s="558"/>
      <c r="D38" s="545" t="s">
        <v>427</v>
      </c>
      <c r="E38" s="185" t="s">
        <v>253</v>
      </c>
      <c r="F38" s="185" t="s">
        <v>147</v>
      </c>
      <c r="G38" s="547" t="s">
        <v>246</v>
      </c>
      <c r="H38" s="549" t="s">
        <v>505</v>
      </c>
      <c r="I38" s="551" t="s">
        <v>421</v>
      </c>
      <c r="J38" s="528" t="s">
        <v>156</v>
      </c>
      <c r="K38" s="529"/>
      <c r="L38" s="529"/>
      <c r="M38" s="529"/>
      <c r="N38" s="529"/>
      <c r="O38" s="529"/>
      <c r="P38" s="529"/>
      <c r="Q38" s="529"/>
      <c r="R38" s="529"/>
      <c r="S38" s="530"/>
      <c r="T38" s="64"/>
      <c r="U38" s="216" t="s">
        <v>346</v>
      </c>
      <c r="V38" s="216">
        <v>3</v>
      </c>
      <c r="W38" s="216" t="s">
        <v>818</v>
      </c>
      <c r="X38" s="216" t="s">
        <v>203</v>
      </c>
      <c r="Y38" s="254">
        <f t="shared" si="3"/>
        <v>0</v>
      </c>
      <c r="Z38" s="216" t="s">
        <v>1107</v>
      </c>
    </row>
    <row r="39" spans="1:29" ht="18.75" customHeight="1" thickBot="1" x14ac:dyDescent="0.2">
      <c r="A39" s="131"/>
      <c r="B39" s="559"/>
      <c r="C39" s="560"/>
      <c r="D39" s="546"/>
      <c r="E39" s="261" t="s">
        <v>429</v>
      </c>
      <c r="F39" s="261" t="s">
        <v>428</v>
      </c>
      <c r="G39" s="548"/>
      <c r="H39" s="550"/>
      <c r="I39" s="552"/>
      <c r="J39" s="531" t="s">
        <v>157</v>
      </c>
      <c r="K39" s="532"/>
      <c r="L39" s="532"/>
      <c r="M39" s="532"/>
      <c r="N39" s="532"/>
      <c r="O39" s="532"/>
      <c r="P39" s="532"/>
      <c r="Q39" s="532"/>
      <c r="R39" s="532"/>
      <c r="S39" s="533"/>
      <c r="T39" s="64"/>
      <c r="U39" s="216" t="s">
        <v>347</v>
      </c>
      <c r="V39" s="216">
        <v>3</v>
      </c>
      <c r="W39" s="216" t="s">
        <v>819</v>
      </c>
      <c r="X39" s="216" t="s">
        <v>204</v>
      </c>
      <c r="Y39" s="254">
        <f t="shared" si="3"/>
        <v>0</v>
      </c>
      <c r="Z39" s="216" t="s">
        <v>1108</v>
      </c>
    </row>
    <row r="40" spans="1:29" ht="22.05" customHeight="1" thickBot="1" x14ac:dyDescent="0.25">
      <c r="A40" s="131"/>
      <c r="B40" s="561" t="s">
        <v>148</v>
      </c>
      <c r="C40" s="562"/>
      <c r="D40" s="237"/>
      <c r="E40" s="237"/>
      <c r="F40" s="237"/>
      <c r="G40" s="234">
        <v>0</v>
      </c>
      <c r="H40" s="178">
        <v>0</v>
      </c>
      <c r="I40" s="178">
        <v>0</v>
      </c>
      <c r="J40" s="534"/>
      <c r="K40" s="535"/>
      <c r="L40" s="535"/>
      <c r="M40" s="535"/>
      <c r="N40" s="535"/>
      <c r="O40" s="535"/>
      <c r="P40" s="535"/>
      <c r="Q40" s="535"/>
      <c r="R40" s="535"/>
      <c r="S40" s="536"/>
      <c r="T40" s="64"/>
      <c r="U40" s="216" t="s">
        <v>348</v>
      </c>
      <c r="V40" s="216">
        <v>3</v>
      </c>
      <c r="W40" s="216" t="s">
        <v>820</v>
      </c>
      <c r="X40" s="216" t="s">
        <v>205</v>
      </c>
      <c r="Y40" s="254">
        <f t="shared" si="3"/>
        <v>0</v>
      </c>
      <c r="Z40" s="216" t="s">
        <v>1109</v>
      </c>
    </row>
    <row r="41" spans="1:29" ht="22.05" customHeight="1" thickBot="1" x14ac:dyDescent="0.25">
      <c r="A41" s="131"/>
      <c r="B41" s="526" t="s">
        <v>149</v>
      </c>
      <c r="C41" s="527"/>
      <c r="D41" s="237"/>
      <c r="E41" s="237"/>
      <c r="F41" s="237"/>
      <c r="G41" s="234">
        <v>0</v>
      </c>
      <c r="H41" s="178">
        <v>0</v>
      </c>
      <c r="I41" s="178">
        <v>0</v>
      </c>
      <c r="J41" s="537"/>
      <c r="K41" s="538"/>
      <c r="L41" s="538"/>
      <c r="M41" s="538"/>
      <c r="N41" s="538"/>
      <c r="O41" s="538"/>
      <c r="P41" s="538"/>
      <c r="Q41" s="538"/>
      <c r="R41" s="538"/>
      <c r="S41" s="539"/>
      <c r="T41" s="64"/>
      <c r="U41" s="216" t="s">
        <v>349</v>
      </c>
      <c r="V41" s="216">
        <v>3</v>
      </c>
      <c r="W41" s="216" t="s">
        <v>821</v>
      </c>
      <c r="X41" s="216" t="s">
        <v>206</v>
      </c>
      <c r="Y41" s="254">
        <f t="shared" si="3"/>
        <v>0</v>
      </c>
      <c r="Z41" s="216" t="s">
        <v>1110</v>
      </c>
    </row>
    <row r="42" spans="1:29" ht="22.05" customHeight="1" thickBot="1" x14ac:dyDescent="0.25">
      <c r="A42" s="131"/>
      <c r="B42" s="526" t="s">
        <v>150</v>
      </c>
      <c r="C42" s="527"/>
      <c r="D42" s="237"/>
      <c r="E42" s="237"/>
      <c r="F42" s="237"/>
      <c r="G42" s="234">
        <v>0</v>
      </c>
      <c r="H42" s="178">
        <v>0</v>
      </c>
      <c r="I42" s="178">
        <v>0</v>
      </c>
      <c r="J42" s="537"/>
      <c r="K42" s="538"/>
      <c r="L42" s="538"/>
      <c r="M42" s="538"/>
      <c r="N42" s="538"/>
      <c r="O42" s="538"/>
      <c r="P42" s="538"/>
      <c r="Q42" s="538"/>
      <c r="R42" s="538"/>
      <c r="S42" s="539"/>
      <c r="T42" s="64"/>
      <c r="U42" s="216" t="s">
        <v>350</v>
      </c>
      <c r="V42" s="229">
        <f>G40</f>
        <v>0</v>
      </c>
      <c r="W42" s="216" t="s">
        <v>822</v>
      </c>
      <c r="X42" s="216" t="s">
        <v>207</v>
      </c>
      <c r="Y42" s="254">
        <f t="shared" si="3"/>
        <v>0</v>
      </c>
      <c r="Z42" s="216" t="s">
        <v>1111</v>
      </c>
    </row>
    <row r="43" spans="1:29" ht="22.05" customHeight="1" thickBot="1" x14ac:dyDescent="0.25">
      <c r="A43" s="131"/>
      <c r="B43" s="526" t="s">
        <v>151</v>
      </c>
      <c r="C43" s="527"/>
      <c r="D43" s="237"/>
      <c r="E43" s="237"/>
      <c r="F43" s="237"/>
      <c r="G43" s="235">
        <v>0</v>
      </c>
      <c r="H43" s="179">
        <v>0</v>
      </c>
      <c r="I43" s="179">
        <v>0</v>
      </c>
      <c r="J43" s="537"/>
      <c r="K43" s="538"/>
      <c r="L43" s="538"/>
      <c r="M43" s="538"/>
      <c r="N43" s="538"/>
      <c r="O43" s="538"/>
      <c r="P43" s="538"/>
      <c r="Q43" s="538"/>
      <c r="R43" s="538"/>
      <c r="S43" s="539"/>
      <c r="T43" s="64"/>
      <c r="U43" s="216" t="s">
        <v>351</v>
      </c>
      <c r="V43" s="229">
        <f>G41</f>
        <v>0</v>
      </c>
      <c r="W43" s="216" t="s">
        <v>823</v>
      </c>
      <c r="X43" s="216" t="s">
        <v>417</v>
      </c>
      <c r="Y43" s="254">
        <f>I51</f>
        <v>0</v>
      </c>
      <c r="Z43" s="216" t="s">
        <v>1112</v>
      </c>
    </row>
    <row r="44" spans="1:29" ht="22.05" customHeight="1" thickBot="1" x14ac:dyDescent="0.25">
      <c r="A44" s="131"/>
      <c r="B44" s="553" t="s">
        <v>132</v>
      </c>
      <c r="C44" s="554"/>
      <c r="D44" s="237"/>
      <c r="E44" s="237"/>
      <c r="F44" s="237"/>
      <c r="G44" s="236">
        <v>0</v>
      </c>
      <c r="H44" s="180">
        <v>0</v>
      </c>
      <c r="I44" s="180">
        <v>0</v>
      </c>
      <c r="J44" s="542"/>
      <c r="K44" s="543"/>
      <c r="L44" s="543"/>
      <c r="M44" s="543"/>
      <c r="N44" s="543"/>
      <c r="O44" s="543"/>
      <c r="P44" s="543"/>
      <c r="Q44" s="543"/>
      <c r="R44" s="543"/>
      <c r="S44" s="544"/>
      <c r="T44" s="64"/>
      <c r="U44" s="216" t="s">
        <v>352</v>
      </c>
      <c r="V44" s="229">
        <f>G42</f>
        <v>0</v>
      </c>
      <c r="W44" s="216" t="s">
        <v>824</v>
      </c>
      <c r="X44" s="216" t="s">
        <v>208</v>
      </c>
      <c r="Y44" s="254">
        <f t="shared" ref="Y44:Y52" si="4">I52</f>
        <v>0</v>
      </c>
      <c r="Z44" s="216" t="s">
        <v>1113</v>
      </c>
    </row>
    <row r="45" spans="1:29" ht="12.75" customHeight="1" x14ac:dyDescent="0.15">
      <c r="A45" s="131"/>
      <c r="B45" s="169" t="s">
        <v>1194</v>
      </c>
      <c r="C45" s="131"/>
      <c r="D45" s="131"/>
      <c r="E45" s="131"/>
      <c r="F45" s="131"/>
      <c r="G45" s="131"/>
      <c r="H45" s="131"/>
      <c r="I45" s="131"/>
      <c r="J45" s="131"/>
      <c r="K45" s="131"/>
      <c r="L45" s="131"/>
      <c r="M45" s="131"/>
      <c r="N45" s="131"/>
      <c r="O45" s="131"/>
      <c r="P45" s="131"/>
      <c r="Q45" s="131"/>
      <c r="R45" s="131"/>
      <c r="S45" s="131"/>
      <c r="T45" s="131"/>
      <c r="U45" s="216" t="s">
        <v>353</v>
      </c>
      <c r="V45" s="229">
        <f>G43</f>
        <v>0</v>
      </c>
      <c r="W45" s="216" t="s">
        <v>825</v>
      </c>
      <c r="X45" s="216" t="s">
        <v>209</v>
      </c>
      <c r="Y45" s="254">
        <f t="shared" si="4"/>
        <v>0</v>
      </c>
      <c r="Z45" s="216" t="s">
        <v>1114</v>
      </c>
    </row>
    <row r="46" spans="1:29" ht="12.75" customHeight="1" x14ac:dyDescent="0.15">
      <c r="A46" s="131"/>
      <c r="B46" s="169"/>
      <c r="C46" s="131"/>
      <c r="D46" s="131"/>
      <c r="E46" s="131"/>
      <c r="F46" s="131"/>
      <c r="G46" s="131"/>
      <c r="H46" s="131"/>
      <c r="I46" s="131"/>
      <c r="J46" s="131"/>
      <c r="K46" s="131"/>
      <c r="L46" s="131"/>
      <c r="M46" s="131"/>
      <c r="N46" s="131"/>
      <c r="O46" s="131"/>
      <c r="P46" s="131"/>
      <c r="Q46" s="131"/>
      <c r="R46" s="131"/>
      <c r="S46" s="131"/>
      <c r="T46" s="131"/>
      <c r="U46" s="216" t="s">
        <v>354</v>
      </c>
      <c r="V46" s="229">
        <f>G44</f>
        <v>0</v>
      </c>
      <c r="W46" s="216" t="s">
        <v>826</v>
      </c>
      <c r="X46" s="216" t="s">
        <v>210</v>
      </c>
      <c r="Y46" s="254">
        <f t="shared" si="4"/>
        <v>0</v>
      </c>
      <c r="Z46" s="216" t="s">
        <v>1115</v>
      </c>
    </row>
    <row r="47" spans="1:29" s="172" customFormat="1" hidden="1" x14ac:dyDescent="0.2">
      <c r="A47" s="248"/>
      <c r="B47" s="249"/>
      <c r="C47" s="248"/>
      <c r="D47" s="248" t="s">
        <v>110</v>
      </c>
      <c r="E47" s="248" t="s">
        <v>158</v>
      </c>
      <c r="F47" s="248" t="s">
        <v>133</v>
      </c>
      <c r="G47" s="251" t="s">
        <v>219</v>
      </c>
      <c r="H47" s="251" t="s">
        <v>220</v>
      </c>
      <c r="I47" s="251" t="s">
        <v>221</v>
      </c>
      <c r="J47" s="251" t="s">
        <v>222</v>
      </c>
      <c r="M47" s="250"/>
      <c r="N47" s="250"/>
      <c r="O47" s="250"/>
      <c r="P47" s="248"/>
      <c r="Q47" s="248"/>
      <c r="T47" s="250"/>
      <c r="U47" s="216" t="s">
        <v>355</v>
      </c>
      <c r="V47" s="229">
        <f>H40</f>
        <v>0</v>
      </c>
      <c r="W47" s="216" t="s">
        <v>827</v>
      </c>
      <c r="X47" s="216" t="s">
        <v>211</v>
      </c>
      <c r="Y47" s="254">
        <f t="shared" si="4"/>
        <v>0</v>
      </c>
      <c r="Z47" s="216" t="s">
        <v>1116</v>
      </c>
      <c r="AA47" s="216"/>
      <c r="AB47" s="216"/>
      <c r="AC47" s="5"/>
    </row>
    <row r="48" spans="1:29" s="172" customFormat="1" hidden="1" x14ac:dyDescent="0.2">
      <c r="A48" s="248"/>
      <c r="B48" s="249"/>
      <c r="C48" s="248"/>
      <c r="D48" s="248" t="s">
        <v>233</v>
      </c>
      <c r="E48" s="248" t="s">
        <v>159</v>
      </c>
      <c r="F48" s="248" t="s">
        <v>160</v>
      </c>
      <c r="G48" s="252" t="b">
        <v>0</v>
      </c>
      <c r="H48" s="252" t="b">
        <v>0</v>
      </c>
      <c r="I48" s="252" t="b">
        <v>0</v>
      </c>
      <c r="J48" s="252" t="b">
        <v>0</v>
      </c>
      <c r="M48" s="250"/>
      <c r="N48" s="250"/>
      <c r="O48" s="250"/>
      <c r="P48" s="248"/>
      <c r="Q48" s="248"/>
      <c r="T48" s="250"/>
      <c r="U48" s="216" t="s">
        <v>356</v>
      </c>
      <c r="V48" s="229">
        <f>H41</f>
        <v>0</v>
      </c>
      <c r="W48" s="216" t="s">
        <v>828</v>
      </c>
      <c r="X48" s="216" t="s">
        <v>212</v>
      </c>
      <c r="Y48" s="254">
        <f t="shared" si="4"/>
        <v>0</v>
      </c>
      <c r="Z48" s="216" t="s">
        <v>1117</v>
      </c>
      <c r="AA48" s="216"/>
      <c r="AB48" s="216"/>
      <c r="AC48" s="5"/>
    </row>
    <row r="49" spans="1:29" s="172" customFormat="1" hidden="1" x14ac:dyDescent="0.2">
      <c r="A49" s="248"/>
      <c r="B49" s="248"/>
      <c r="C49" s="248"/>
      <c r="D49" s="248" t="s">
        <v>433</v>
      </c>
      <c r="E49" s="248"/>
      <c r="F49" s="248"/>
      <c r="G49" s="248"/>
      <c r="H49" s="248"/>
      <c r="I49" s="248"/>
      <c r="J49" s="251" t="s">
        <v>434</v>
      </c>
      <c r="M49" s="248"/>
      <c r="N49" s="248"/>
      <c r="O49" s="248"/>
      <c r="P49" s="248"/>
      <c r="Q49" s="248"/>
      <c r="T49" s="250"/>
      <c r="U49" s="216" t="s">
        <v>357</v>
      </c>
      <c r="V49" s="229">
        <f>H42</f>
        <v>0</v>
      </c>
      <c r="W49" s="216" t="s">
        <v>829</v>
      </c>
      <c r="X49" s="216" t="s">
        <v>213</v>
      </c>
      <c r="Y49" s="254">
        <f t="shared" si="4"/>
        <v>0</v>
      </c>
      <c r="Z49" s="216" t="s">
        <v>1118</v>
      </c>
      <c r="AA49" s="216"/>
      <c r="AB49" s="216"/>
      <c r="AC49" s="5"/>
    </row>
    <row r="50" spans="1:29" s="172" customFormat="1" hidden="1" x14ac:dyDescent="0.2">
      <c r="A50" s="248"/>
      <c r="B50" s="248"/>
      <c r="C50" s="248"/>
      <c r="D50" s="248"/>
      <c r="E50" s="248"/>
      <c r="F50" s="248"/>
      <c r="G50" s="248"/>
      <c r="H50" s="248"/>
      <c r="I50" s="248"/>
      <c r="J50" s="252" t="b">
        <v>0</v>
      </c>
      <c r="M50" s="248"/>
      <c r="N50" s="248"/>
      <c r="O50" s="248"/>
      <c r="P50" s="248"/>
      <c r="Q50" s="248"/>
      <c r="T50" s="250"/>
      <c r="U50" s="216" t="s">
        <v>358</v>
      </c>
      <c r="V50" s="229">
        <f>H43</f>
        <v>0</v>
      </c>
      <c r="W50" s="216" t="s">
        <v>830</v>
      </c>
      <c r="X50" s="216" t="s">
        <v>214</v>
      </c>
      <c r="Y50" s="254">
        <f t="shared" si="4"/>
        <v>0</v>
      </c>
      <c r="Z50" s="216" t="s">
        <v>1119</v>
      </c>
      <c r="AA50" s="216"/>
      <c r="AB50" s="216"/>
      <c r="AC50" s="5"/>
    </row>
    <row r="51" spans="1:29" s="172" customFormat="1" hidden="1" x14ac:dyDescent="0.2">
      <c r="A51" s="248"/>
      <c r="B51" s="248"/>
      <c r="C51" s="252" t="s">
        <v>403</v>
      </c>
      <c r="D51" s="253">
        <f>D16</f>
        <v>0</v>
      </c>
      <c r="E51" s="253">
        <f t="shared" ref="E51:I51" si="5">E16</f>
        <v>0</v>
      </c>
      <c r="F51" s="248"/>
      <c r="G51" s="253">
        <f t="shared" si="5"/>
        <v>0</v>
      </c>
      <c r="H51" s="253">
        <f t="shared" si="5"/>
        <v>0</v>
      </c>
      <c r="I51" s="253">
        <f t="shared" si="5"/>
        <v>0</v>
      </c>
      <c r="J51" s="248"/>
      <c r="K51" s="248"/>
      <c r="L51" s="248"/>
      <c r="M51" s="248"/>
      <c r="N51" s="248"/>
      <c r="O51" s="248"/>
      <c r="P51" s="248"/>
      <c r="Q51" s="248"/>
      <c r="T51" s="250"/>
      <c r="U51" s="216" t="s">
        <v>359</v>
      </c>
      <c r="V51" s="229">
        <f>H44</f>
        <v>0</v>
      </c>
      <c r="W51" s="216" t="s">
        <v>831</v>
      </c>
      <c r="X51" s="216" t="s">
        <v>215</v>
      </c>
      <c r="Y51" s="254">
        <f t="shared" si="4"/>
        <v>0</v>
      </c>
      <c r="Z51" s="216" t="s">
        <v>1120</v>
      </c>
      <c r="AA51" s="216"/>
      <c r="AB51" s="216"/>
      <c r="AC51" s="5"/>
    </row>
    <row r="52" spans="1:29" hidden="1" x14ac:dyDescent="0.2">
      <c r="A52" s="230"/>
      <c r="B52" s="230"/>
      <c r="C52" s="252" t="s">
        <v>404</v>
      </c>
      <c r="D52" s="253">
        <f>D18</f>
        <v>0</v>
      </c>
      <c r="E52" s="253">
        <f t="shared" ref="E52:I52" si="6">E18</f>
        <v>0</v>
      </c>
      <c r="F52" s="253">
        <f>IF(F16=0,F15,IF(F18=0,F16,F18))</f>
        <v>0</v>
      </c>
      <c r="G52" s="253">
        <f t="shared" si="6"/>
        <v>0</v>
      </c>
      <c r="H52" s="253">
        <f t="shared" si="6"/>
        <v>0</v>
      </c>
      <c r="I52" s="253">
        <f t="shared" si="6"/>
        <v>0</v>
      </c>
      <c r="J52" s="248"/>
      <c r="K52" s="232"/>
      <c r="L52" s="232"/>
      <c r="M52" s="232"/>
      <c r="N52" s="232"/>
      <c r="O52" s="232"/>
      <c r="P52" s="233"/>
      <c r="Q52" s="233"/>
      <c r="R52" s="233"/>
      <c r="S52" s="233"/>
      <c r="T52" s="233"/>
      <c r="U52" s="216" t="s">
        <v>360</v>
      </c>
      <c r="V52" s="229">
        <f>I40</f>
        <v>0</v>
      </c>
      <c r="W52" s="216" t="s">
        <v>832</v>
      </c>
      <c r="X52" s="216" t="s">
        <v>216</v>
      </c>
      <c r="Y52" s="254">
        <f t="shared" si="4"/>
        <v>0</v>
      </c>
      <c r="Z52" s="216" t="s">
        <v>1121</v>
      </c>
    </row>
    <row r="53" spans="1:29" hidden="1" x14ac:dyDescent="0.2">
      <c r="A53" s="230"/>
      <c r="B53" s="231"/>
      <c r="C53" s="252" t="s">
        <v>405</v>
      </c>
      <c r="D53" s="253">
        <f>D20</f>
        <v>0</v>
      </c>
      <c r="E53" s="253">
        <f t="shared" ref="E53:I53" si="7">E20</f>
        <v>0</v>
      </c>
      <c r="G53" s="253">
        <f t="shared" si="7"/>
        <v>0</v>
      </c>
      <c r="H53" s="253">
        <f t="shared" si="7"/>
        <v>0</v>
      </c>
      <c r="I53" s="253">
        <f t="shared" si="7"/>
        <v>0</v>
      </c>
      <c r="J53" s="248"/>
      <c r="K53" s="233"/>
      <c r="L53" s="233"/>
      <c r="M53" s="233"/>
      <c r="N53" s="233"/>
      <c r="O53" s="233"/>
      <c r="P53" s="233"/>
      <c r="Q53" s="233"/>
      <c r="R53" s="233"/>
      <c r="S53" s="233"/>
      <c r="T53" s="233"/>
      <c r="U53" s="216" t="s">
        <v>361</v>
      </c>
      <c r="V53" s="229">
        <f>I41</f>
        <v>0</v>
      </c>
      <c r="W53" s="216" t="s">
        <v>833</v>
      </c>
      <c r="X53" s="216" t="s">
        <v>418</v>
      </c>
      <c r="Y53" s="254">
        <f>J55</f>
        <v>0</v>
      </c>
      <c r="Z53" s="216" t="s">
        <v>1122</v>
      </c>
    </row>
    <row r="54" spans="1:29" hidden="1" x14ac:dyDescent="0.2">
      <c r="A54" s="230"/>
      <c r="B54" s="231"/>
      <c r="C54" s="252" t="s">
        <v>406</v>
      </c>
      <c r="D54" s="253">
        <f>D22</f>
        <v>0</v>
      </c>
      <c r="E54" s="253">
        <f t="shared" ref="E54:I54" si="8">E22</f>
        <v>0</v>
      </c>
      <c r="G54" s="253">
        <f t="shared" si="8"/>
        <v>0</v>
      </c>
      <c r="H54" s="253">
        <f t="shared" si="8"/>
        <v>0</v>
      </c>
      <c r="I54" s="253">
        <f t="shared" si="8"/>
        <v>0</v>
      </c>
      <c r="J54" s="248"/>
      <c r="K54" s="233"/>
      <c r="L54" s="233"/>
      <c r="M54" s="233"/>
      <c r="N54" s="233"/>
      <c r="O54" s="233"/>
      <c r="P54" s="233"/>
      <c r="Q54" s="233"/>
      <c r="R54" s="233"/>
      <c r="S54" s="233"/>
      <c r="T54" s="233"/>
      <c r="U54" s="216" t="s">
        <v>362</v>
      </c>
      <c r="V54" s="229">
        <f>I42</f>
        <v>0</v>
      </c>
      <c r="W54" s="216" t="s">
        <v>834</v>
      </c>
      <c r="X54" s="216" t="s">
        <v>217</v>
      </c>
      <c r="Y54" s="254">
        <f t="shared" ref="Y54:Y55" si="9">J56</f>
        <v>0</v>
      </c>
      <c r="Z54" s="216" t="s">
        <v>1123</v>
      </c>
    </row>
    <row r="55" spans="1:29" hidden="1" x14ac:dyDescent="0.2">
      <c r="A55" s="230"/>
      <c r="B55" s="231"/>
      <c r="C55" s="252" t="s">
        <v>407</v>
      </c>
      <c r="D55" s="253">
        <f>D24</f>
        <v>0</v>
      </c>
      <c r="E55" s="253">
        <f t="shared" ref="E55:I55" si="10">E24</f>
        <v>0</v>
      </c>
      <c r="G55" s="253">
        <f t="shared" si="10"/>
        <v>0</v>
      </c>
      <c r="H55" s="253">
        <f t="shared" si="10"/>
        <v>0</v>
      </c>
      <c r="I55" s="253">
        <f t="shared" si="10"/>
        <v>0</v>
      </c>
      <c r="J55" s="253">
        <f>IF(J24=0,J15,J24)</f>
        <v>0</v>
      </c>
      <c r="K55" s="233"/>
      <c r="L55" s="233"/>
      <c r="M55" s="233"/>
      <c r="N55" s="233"/>
      <c r="O55" s="233"/>
      <c r="P55" s="233"/>
      <c r="Q55" s="233"/>
      <c r="R55" s="233"/>
      <c r="S55" s="233"/>
      <c r="T55" s="233"/>
      <c r="U55" s="216" t="s">
        <v>363</v>
      </c>
      <c r="V55" s="229">
        <f>I43</f>
        <v>0</v>
      </c>
      <c r="W55" s="216" t="s">
        <v>835</v>
      </c>
      <c r="X55" s="216" t="s">
        <v>218</v>
      </c>
      <c r="Y55" s="254">
        <f t="shared" si="9"/>
        <v>0</v>
      </c>
      <c r="Z55" s="216" t="s">
        <v>1124</v>
      </c>
    </row>
    <row r="56" spans="1:29" hidden="1" x14ac:dyDescent="0.2">
      <c r="A56" s="230"/>
      <c r="B56" s="231"/>
      <c r="C56" s="252" t="s">
        <v>49</v>
      </c>
      <c r="D56" s="253">
        <f>D26</f>
        <v>0</v>
      </c>
      <c r="E56" s="253">
        <f t="shared" ref="E56:J56" si="11">E26</f>
        <v>0</v>
      </c>
      <c r="G56" s="253">
        <f t="shared" si="11"/>
        <v>0</v>
      </c>
      <c r="H56" s="253">
        <f t="shared" si="11"/>
        <v>0</v>
      </c>
      <c r="I56" s="253">
        <f t="shared" si="11"/>
        <v>0</v>
      </c>
      <c r="J56" s="253">
        <f t="shared" si="11"/>
        <v>0</v>
      </c>
      <c r="K56" s="233"/>
      <c r="L56" s="233"/>
      <c r="M56" s="233"/>
      <c r="N56" s="233"/>
      <c r="O56" s="233"/>
      <c r="P56" s="233"/>
      <c r="Q56" s="233"/>
      <c r="R56" s="233"/>
      <c r="S56" s="233"/>
      <c r="T56" s="233"/>
      <c r="U56" s="216" t="s">
        <v>364</v>
      </c>
      <c r="V56" s="229">
        <f>I44</f>
        <v>0</v>
      </c>
      <c r="W56" s="216" t="s">
        <v>836</v>
      </c>
      <c r="X56" s="216" t="s">
        <v>219</v>
      </c>
      <c r="Y56" s="254" t="b" cm="1">
        <f t="array" ref="Y56:Y59">TRANSPOSE(G48:J48)</f>
        <v>0</v>
      </c>
      <c r="Z56" s="216" t="s">
        <v>1125</v>
      </c>
    </row>
    <row r="57" spans="1:29" hidden="1" x14ac:dyDescent="0.2">
      <c r="A57" s="230"/>
      <c r="B57" s="231"/>
      <c r="C57" s="252" t="s">
        <v>51</v>
      </c>
      <c r="D57" s="253">
        <f>D28</f>
        <v>0</v>
      </c>
      <c r="E57" s="253">
        <f t="shared" ref="E57:J57" si="12">E28</f>
        <v>0</v>
      </c>
      <c r="G57" s="253">
        <f t="shared" si="12"/>
        <v>0</v>
      </c>
      <c r="H57" s="253">
        <f t="shared" si="12"/>
        <v>0</v>
      </c>
      <c r="I57" s="253">
        <f t="shared" si="12"/>
        <v>0</v>
      </c>
      <c r="J57" s="253">
        <f t="shared" si="12"/>
        <v>0</v>
      </c>
      <c r="K57" s="233"/>
      <c r="L57" s="233"/>
      <c r="M57" s="233"/>
      <c r="N57" s="233"/>
      <c r="O57" s="233"/>
      <c r="P57" s="233"/>
      <c r="Q57" s="233"/>
      <c r="R57" s="233"/>
      <c r="S57" s="233"/>
      <c r="T57" s="233"/>
      <c r="U57" s="216" t="s">
        <v>365</v>
      </c>
      <c r="V57" s="216">
        <f>J40</f>
        <v>0</v>
      </c>
      <c r="W57" s="216" t="s">
        <v>837</v>
      </c>
      <c r="X57" s="216" t="s">
        <v>220</v>
      </c>
      <c r="Y57" s="254" t="b">
        <v>0</v>
      </c>
      <c r="Z57" s="216" t="s">
        <v>1126</v>
      </c>
    </row>
    <row r="58" spans="1:29" hidden="1" x14ac:dyDescent="0.2">
      <c r="A58" s="230"/>
      <c r="B58" s="231"/>
      <c r="C58" s="252" t="s">
        <v>408</v>
      </c>
      <c r="D58" s="253">
        <f>D30</f>
        <v>0</v>
      </c>
      <c r="E58" s="253">
        <f t="shared" ref="E58:I58" si="13">E30</f>
        <v>0</v>
      </c>
      <c r="G58" s="253">
        <f t="shared" si="13"/>
        <v>0</v>
      </c>
      <c r="H58" s="253">
        <f t="shared" si="13"/>
        <v>0</v>
      </c>
      <c r="I58" s="253">
        <f t="shared" si="13"/>
        <v>0</v>
      </c>
      <c r="K58" s="233"/>
      <c r="L58" s="233"/>
      <c r="M58" s="233"/>
      <c r="N58" s="233"/>
      <c r="O58" s="233"/>
      <c r="P58" s="233"/>
      <c r="Q58" s="233"/>
      <c r="R58" s="233"/>
      <c r="S58" s="233"/>
      <c r="T58" s="233"/>
      <c r="U58" s="216" t="s">
        <v>366</v>
      </c>
      <c r="V58" s="216">
        <f>J41</f>
        <v>0</v>
      </c>
      <c r="W58" s="216" t="s">
        <v>838</v>
      </c>
      <c r="X58" s="216" t="s">
        <v>221</v>
      </c>
      <c r="Y58" s="254" t="b">
        <v>0</v>
      </c>
      <c r="Z58" s="216" t="s">
        <v>1127</v>
      </c>
    </row>
    <row r="59" spans="1:29" hidden="1" x14ac:dyDescent="0.2">
      <c r="A59" s="230"/>
      <c r="B59" s="231"/>
      <c r="C59" s="252" t="s">
        <v>409</v>
      </c>
      <c r="D59" s="253">
        <f>D32</f>
        <v>0</v>
      </c>
      <c r="E59" s="253">
        <f t="shared" ref="E59:I59" si="14">E32</f>
        <v>0</v>
      </c>
      <c r="G59" s="253">
        <f t="shared" si="14"/>
        <v>0</v>
      </c>
      <c r="H59" s="253">
        <f t="shared" si="14"/>
        <v>0</v>
      </c>
      <c r="I59" s="253">
        <f t="shared" si="14"/>
        <v>0</v>
      </c>
      <c r="K59" s="233"/>
      <c r="L59" s="233"/>
      <c r="M59" s="233"/>
      <c r="N59" s="233"/>
      <c r="O59" s="233"/>
      <c r="P59" s="233"/>
      <c r="Q59" s="233"/>
      <c r="R59" s="233"/>
      <c r="S59" s="233"/>
      <c r="T59" s="233"/>
      <c r="U59" s="216" t="s">
        <v>367</v>
      </c>
      <c r="V59" s="216">
        <f>J42</f>
        <v>0</v>
      </c>
      <c r="W59" s="216" t="s">
        <v>1028</v>
      </c>
      <c r="X59" s="216" t="s">
        <v>222</v>
      </c>
      <c r="Y59" s="254" t="b">
        <v>0</v>
      </c>
      <c r="Z59" s="216" t="s">
        <v>1128</v>
      </c>
    </row>
    <row r="60" spans="1:29" hidden="1" x14ac:dyDescent="0.2">
      <c r="C60" s="252" t="s">
        <v>410</v>
      </c>
      <c r="D60" s="253">
        <f>D34</f>
        <v>0</v>
      </c>
      <c r="E60" s="253">
        <f t="shared" ref="E60:I60" si="15">E34</f>
        <v>0</v>
      </c>
      <c r="G60" s="253">
        <f t="shared" si="15"/>
        <v>0</v>
      </c>
      <c r="H60" s="253">
        <f t="shared" si="15"/>
        <v>0</v>
      </c>
      <c r="I60" s="253">
        <f t="shared" si="15"/>
        <v>0</v>
      </c>
      <c r="U60" s="216" t="s">
        <v>368</v>
      </c>
      <c r="V60" s="216">
        <f>J43</f>
        <v>0</v>
      </c>
      <c r="W60" s="216" t="s">
        <v>1029</v>
      </c>
      <c r="X60" s="216" t="s">
        <v>223</v>
      </c>
      <c r="Y60" s="254" cm="1">
        <f t="array" ref="Y60:Y62">TRANSPOSE(G63:I63)</f>
        <v>0</v>
      </c>
      <c r="Z60" s="216" t="s">
        <v>1129</v>
      </c>
    </row>
    <row r="61" spans="1:29" hidden="1" x14ac:dyDescent="0.2">
      <c r="U61" s="216" t="s">
        <v>369</v>
      </c>
      <c r="V61" s="216">
        <f>J44</f>
        <v>0</v>
      </c>
      <c r="W61" s="216" t="s">
        <v>1030</v>
      </c>
      <c r="X61" s="216" t="s">
        <v>224</v>
      </c>
      <c r="Y61" s="254">
        <v>0</v>
      </c>
      <c r="Z61" s="216" t="s">
        <v>1130</v>
      </c>
    </row>
    <row r="62" spans="1:29" hidden="1" x14ac:dyDescent="0.2">
      <c r="C62" s="172" t="s">
        <v>1031</v>
      </c>
      <c r="D62" s="302">
        <f>D51+D55+D58+D59+D60</f>
        <v>0</v>
      </c>
      <c r="E62" s="302">
        <f t="shared" ref="E62:I62" si="16">E51+E55+E58+E59+E60</f>
        <v>0</v>
      </c>
      <c r="F62" s="302">
        <f>F52</f>
        <v>0</v>
      </c>
      <c r="G62" s="302">
        <f>G51+G55+G58+G59+G60</f>
        <v>0</v>
      </c>
      <c r="H62" s="302">
        <f t="shared" si="16"/>
        <v>0</v>
      </c>
      <c r="I62" s="302">
        <f t="shared" si="16"/>
        <v>0</v>
      </c>
      <c r="J62" s="302">
        <f>J51+J55+J58+J59+J60</f>
        <v>0</v>
      </c>
      <c r="K62" s="302">
        <f>SUM(D62:J62)</f>
        <v>0</v>
      </c>
      <c r="W62" s="216"/>
      <c r="X62" s="216" t="s">
        <v>225</v>
      </c>
      <c r="Y62" s="254">
        <v>0</v>
      </c>
      <c r="Z62" s="216" t="s">
        <v>1131</v>
      </c>
    </row>
    <row r="63" spans="1:29" hidden="1" x14ac:dyDescent="0.2">
      <c r="C63" s="303" t="s">
        <v>1175</v>
      </c>
      <c r="D63" s="302">
        <f>IF(D62&lt;D15,D15,0)</f>
        <v>0</v>
      </c>
      <c r="E63" s="302">
        <f>IF(E62&lt;E15,E15,0)</f>
        <v>0</v>
      </c>
      <c r="G63" s="302">
        <f>IF(G62&lt;G15,G15,0)</f>
        <v>0</v>
      </c>
      <c r="H63" s="302">
        <f t="shared" ref="H63:I63" si="17">IF(H62&lt;H15,H15,0)</f>
        <v>0</v>
      </c>
      <c r="I63" s="302">
        <f t="shared" si="17"/>
        <v>0</v>
      </c>
      <c r="J63" s="172"/>
      <c r="K63" s="172"/>
      <c r="X63" s="216" t="s">
        <v>1026</v>
      </c>
      <c r="Z63" s="216" t="s">
        <v>1132</v>
      </c>
    </row>
    <row r="64" spans="1:29" x14ac:dyDescent="0.2">
      <c r="C64" s="172"/>
      <c r="D64" s="172"/>
      <c r="E64" s="172"/>
      <c r="F64" s="172"/>
      <c r="G64" s="172"/>
      <c r="H64" s="172"/>
      <c r="I64" s="172"/>
      <c r="J64" s="172"/>
      <c r="K64" s="172"/>
      <c r="X64" s="216" t="s">
        <v>322</v>
      </c>
      <c r="Z64" s="216" t="s">
        <v>1133</v>
      </c>
    </row>
    <row r="65" spans="3:26" x14ac:dyDescent="0.2">
      <c r="C65" s="172"/>
      <c r="D65" s="172"/>
      <c r="E65" s="172"/>
      <c r="F65" s="172"/>
      <c r="G65" s="172"/>
      <c r="H65" s="172"/>
      <c r="I65" s="172"/>
      <c r="J65" s="172"/>
      <c r="K65" s="172"/>
      <c r="X65" s="216" t="s">
        <v>323</v>
      </c>
      <c r="Y65" s="254"/>
      <c r="Z65" s="216" t="s">
        <v>1134</v>
      </c>
    </row>
    <row r="66" spans="3:26" x14ac:dyDescent="0.2">
      <c r="X66" s="216" t="s">
        <v>706</v>
      </c>
      <c r="Y66" s="254">
        <f>'Ｐ１ '!AB17</f>
        <v>4</v>
      </c>
      <c r="Z66" s="216" t="s">
        <v>1135</v>
      </c>
    </row>
    <row r="67" spans="3:26" x14ac:dyDescent="0.2">
      <c r="X67" s="216" t="s">
        <v>538</v>
      </c>
      <c r="Y67" s="254">
        <f>Q5</f>
        <v>0</v>
      </c>
      <c r="Z67" s="216" t="s">
        <v>1136</v>
      </c>
    </row>
    <row r="68" spans="3:26" x14ac:dyDescent="0.2">
      <c r="X68" s="216" t="s">
        <v>539</v>
      </c>
      <c r="Y68" s="254">
        <f>R5</f>
        <v>0</v>
      </c>
      <c r="Z68" s="216" t="s">
        <v>1137</v>
      </c>
    </row>
    <row r="69" spans="3:26" x14ac:dyDescent="0.2">
      <c r="X69" s="216" t="s">
        <v>540</v>
      </c>
      <c r="Y69" s="301">
        <f>Q7</f>
        <v>0</v>
      </c>
      <c r="Z69" s="216" t="s">
        <v>1138</v>
      </c>
    </row>
    <row r="70" spans="3:26" x14ac:dyDescent="0.2">
      <c r="X70" s="216" t="s">
        <v>541</v>
      </c>
      <c r="Y70" s="254">
        <f>R7</f>
        <v>0</v>
      </c>
      <c r="Z70" s="216" t="s">
        <v>1139</v>
      </c>
    </row>
  </sheetData>
  <mergeCells count="78">
    <mergeCell ref="B24:C24"/>
    <mergeCell ref="F24:F35"/>
    <mergeCell ref="J42:S42"/>
    <mergeCell ref="J43:S43"/>
    <mergeCell ref="J44:S44"/>
    <mergeCell ref="D38:D39"/>
    <mergeCell ref="A37:S37"/>
    <mergeCell ref="G38:G39"/>
    <mergeCell ref="H38:H39"/>
    <mergeCell ref="I38:I39"/>
    <mergeCell ref="B44:C44"/>
    <mergeCell ref="B31:C31"/>
    <mergeCell ref="B38:C39"/>
    <mergeCell ref="B40:C40"/>
    <mergeCell ref="B41:C41"/>
    <mergeCell ref="B42:C42"/>
    <mergeCell ref="B43:C43"/>
    <mergeCell ref="J38:S38"/>
    <mergeCell ref="J39:S39"/>
    <mergeCell ref="J40:S40"/>
    <mergeCell ref="J41:S41"/>
    <mergeCell ref="B33:C33"/>
    <mergeCell ref="P18:P19"/>
    <mergeCell ref="B16:C16"/>
    <mergeCell ref="B30:C30"/>
    <mergeCell ref="B35:C35"/>
    <mergeCell ref="F20:F23"/>
    <mergeCell ref="J16:J23"/>
    <mergeCell ref="C18:C19"/>
    <mergeCell ref="B17:C17"/>
    <mergeCell ref="C28:C29"/>
    <mergeCell ref="C20:C21"/>
    <mergeCell ref="B34:C34"/>
    <mergeCell ref="B32:C32"/>
    <mergeCell ref="C22:C23"/>
    <mergeCell ref="B25:C25"/>
    <mergeCell ref="N18:O21"/>
    <mergeCell ref="B15:C15"/>
    <mergeCell ref="N14:O17"/>
    <mergeCell ref="H4:J4"/>
    <mergeCell ref="S14:S15"/>
    <mergeCell ref="P16:P17"/>
    <mergeCell ref="Q16:Q17"/>
    <mergeCell ref="R16:R17"/>
    <mergeCell ref="S16:S17"/>
    <mergeCell ref="Q14:Q15"/>
    <mergeCell ref="R14:R15"/>
    <mergeCell ref="P14:P15"/>
    <mergeCell ref="S7:S9"/>
    <mergeCell ref="A1:K1"/>
    <mergeCell ref="B2:K2"/>
    <mergeCell ref="A3:L3"/>
    <mergeCell ref="B11:C14"/>
    <mergeCell ref="D11:F11"/>
    <mergeCell ref="G11:J11"/>
    <mergeCell ref="D12:E12"/>
    <mergeCell ref="K12:K14"/>
    <mergeCell ref="J33:J35"/>
    <mergeCell ref="N2:S3"/>
    <mergeCell ref="N11:S12"/>
    <mergeCell ref="N4:P4"/>
    <mergeCell ref="N5:P6"/>
    <mergeCell ref="N7:P9"/>
    <mergeCell ref="S5:S6"/>
    <mergeCell ref="Q7:Q9"/>
    <mergeCell ref="R7:R9"/>
    <mergeCell ref="Q5:Q6"/>
    <mergeCell ref="R5:R6"/>
    <mergeCell ref="Q30:R30"/>
    <mergeCell ref="P20:P21"/>
    <mergeCell ref="Q20:Q21"/>
    <mergeCell ref="R20:R21"/>
    <mergeCell ref="J30:J31"/>
    <mergeCell ref="Q18:Q19"/>
    <mergeCell ref="R18:R19"/>
    <mergeCell ref="S18:S19"/>
    <mergeCell ref="S20:S21"/>
    <mergeCell ref="Q27:R27"/>
  </mergeCells>
  <phoneticPr fontId="4"/>
  <printOptions horizontalCentered="1" verticalCentered="1"/>
  <pageMargins left="0" right="0" top="0" bottom="0" header="0.19685039370078741" footer="0.19685039370078741"/>
  <pageSetup paperSize="8" scale="95" orientation="landscape" r:id="rId1"/>
  <headerFooter alignWithMargins="0"/>
  <ignoredErrors>
    <ignoredError sqref="V30:V31"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20685" r:id="rId4" name="Check Box 2253">
              <controlPr defaultSize="0" autoFill="0" autoLine="0" autoPict="0">
                <anchor moveWithCells="1">
                  <from>
                    <xdr:col>3</xdr:col>
                    <xdr:colOff>243840</xdr:colOff>
                    <xdr:row>3</xdr:row>
                    <xdr:rowOff>30480</xdr:rowOff>
                  </from>
                  <to>
                    <xdr:col>3</xdr:col>
                    <xdr:colOff>594360</xdr:colOff>
                    <xdr:row>3</xdr:row>
                    <xdr:rowOff>236220</xdr:rowOff>
                  </to>
                </anchor>
              </controlPr>
            </control>
          </mc:Choice>
        </mc:AlternateContent>
        <mc:AlternateContent xmlns:mc="http://schemas.openxmlformats.org/markup-compatibility/2006">
          <mc:Choice Requires="x14">
            <control shapeId="20686" r:id="rId5" name="Check Box 2254">
              <controlPr defaultSize="0" autoFill="0" autoLine="0" autoPict="0">
                <anchor moveWithCells="1">
                  <from>
                    <xdr:col>5</xdr:col>
                    <xdr:colOff>0</xdr:colOff>
                    <xdr:row>3</xdr:row>
                    <xdr:rowOff>22860</xdr:rowOff>
                  </from>
                  <to>
                    <xdr:col>5</xdr:col>
                    <xdr:colOff>365760</xdr:colOff>
                    <xdr:row>4</xdr:row>
                    <xdr:rowOff>0</xdr:rowOff>
                  </to>
                </anchor>
              </controlPr>
            </control>
          </mc:Choice>
        </mc:AlternateContent>
        <mc:AlternateContent xmlns:mc="http://schemas.openxmlformats.org/markup-compatibility/2006">
          <mc:Choice Requires="x14">
            <control shapeId="20687" r:id="rId6" name="Check Box 2255">
              <controlPr defaultSize="0" autoFill="0" autoLine="0" autoPict="0">
                <anchor moveWithCells="1">
                  <from>
                    <xdr:col>5</xdr:col>
                    <xdr:colOff>922020</xdr:colOff>
                    <xdr:row>3</xdr:row>
                    <xdr:rowOff>22860</xdr:rowOff>
                  </from>
                  <to>
                    <xdr:col>7</xdr:col>
                    <xdr:colOff>99060</xdr:colOff>
                    <xdr:row>3</xdr:row>
                    <xdr:rowOff>236220</xdr:rowOff>
                  </to>
                </anchor>
              </controlPr>
            </control>
          </mc:Choice>
        </mc:AlternateContent>
        <mc:AlternateContent xmlns:mc="http://schemas.openxmlformats.org/markup-compatibility/2006">
          <mc:Choice Requires="x14">
            <control shapeId="20689" r:id="rId7" name="Check Box 2257">
              <controlPr defaultSize="0" autoFill="0" autoLine="0" autoPict="0">
                <anchor moveWithCells="1">
                  <from>
                    <xdr:col>14</xdr:col>
                    <xdr:colOff>53340</xdr:colOff>
                    <xdr:row>31</xdr:row>
                    <xdr:rowOff>22860</xdr:rowOff>
                  </from>
                  <to>
                    <xdr:col>15</xdr:col>
                    <xdr:colOff>792480</xdr:colOff>
                    <xdr:row>32</xdr:row>
                    <xdr:rowOff>0</xdr:rowOff>
                  </to>
                </anchor>
              </controlPr>
            </control>
          </mc:Choice>
        </mc:AlternateContent>
        <mc:AlternateContent xmlns:mc="http://schemas.openxmlformats.org/markup-compatibility/2006">
          <mc:Choice Requires="x14">
            <control shapeId="20690" r:id="rId8" name="Check Box 2258">
              <controlPr defaultSize="0" autoFill="0" autoLine="0" autoPict="0">
                <anchor moveWithCells="1">
                  <from>
                    <xdr:col>15</xdr:col>
                    <xdr:colOff>762000</xdr:colOff>
                    <xdr:row>31</xdr:row>
                    <xdr:rowOff>30480</xdr:rowOff>
                  </from>
                  <to>
                    <xdr:col>17</xdr:col>
                    <xdr:colOff>220980</xdr:colOff>
                    <xdr:row>32</xdr:row>
                    <xdr:rowOff>0</xdr:rowOff>
                  </to>
                </anchor>
              </controlPr>
            </control>
          </mc:Choice>
        </mc:AlternateContent>
        <mc:AlternateContent xmlns:mc="http://schemas.openxmlformats.org/markup-compatibility/2006">
          <mc:Choice Requires="x14">
            <control shapeId="20691" r:id="rId9" name="Check Box 2259">
              <controlPr defaultSize="0" autoFill="0" autoLine="0" autoPict="0">
                <anchor moveWithCells="1">
                  <from>
                    <xdr:col>14</xdr:col>
                    <xdr:colOff>53340</xdr:colOff>
                    <xdr:row>32</xdr:row>
                    <xdr:rowOff>38100</xdr:rowOff>
                  </from>
                  <to>
                    <xdr:col>18</xdr:col>
                    <xdr:colOff>548640</xdr:colOff>
                    <xdr:row>32</xdr:row>
                    <xdr:rowOff>190500</xdr:rowOff>
                  </to>
                </anchor>
              </controlPr>
            </control>
          </mc:Choice>
        </mc:AlternateContent>
        <mc:AlternateContent xmlns:mc="http://schemas.openxmlformats.org/markup-compatibility/2006">
          <mc:Choice Requires="x14">
            <control shapeId="20692" r:id="rId10" name="Check Box 2260">
              <controlPr defaultSize="0" autoFill="0" autoLine="0" autoPict="0">
                <anchor moveWithCells="1">
                  <from>
                    <xdr:col>14</xdr:col>
                    <xdr:colOff>53340</xdr:colOff>
                    <xdr:row>32</xdr:row>
                    <xdr:rowOff>259080</xdr:rowOff>
                  </from>
                  <to>
                    <xdr:col>18</xdr:col>
                    <xdr:colOff>83820</xdr:colOff>
                    <xdr:row>33</xdr:row>
                    <xdr:rowOff>213360</xdr:rowOff>
                  </to>
                </anchor>
              </controlPr>
            </control>
          </mc:Choice>
        </mc:AlternateContent>
        <mc:AlternateContent xmlns:mc="http://schemas.openxmlformats.org/markup-compatibility/2006">
          <mc:Choice Requires="x14">
            <control shapeId="20707" r:id="rId11" name="Drop Down 2275">
              <controlPr defaultSize="0" autoLine="0" autoPict="0">
                <anchor moveWithCells="1">
                  <from>
                    <xdr:col>3</xdr:col>
                    <xdr:colOff>22860</xdr:colOff>
                    <xdr:row>39</xdr:row>
                    <xdr:rowOff>22860</xdr:rowOff>
                  </from>
                  <to>
                    <xdr:col>3</xdr:col>
                    <xdr:colOff>1066800</xdr:colOff>
                    <xdr:row>39</xdr:row>
                    <xdr:rowOff>259080</xdr:rowOff>
                  </to>
                </anchor>
              </controlPr>
            </control>
          </mc:Choice>
        </mc:AlternateContent>
        <mc:AlternateContent xmlns:mc="http://schemas.openxmlformats.org/markup-compatibility/2006">
          <mc:Choice Requires="x14">
            <control shapeId="20711" r:id="rId12" name="Drop Down 2279">
              <controlPr defaultSize="0" autoLine="0" autoPict="0">
                <anchor moveWithCells="1">
                  <from>
                    <xdr:col>3</xdr:col>
                    <xdr:colOff>22860</xdr:colOff>
                    <xdr:row>40</xdr:row>
                    <xdr:rowOff>15240</xdr:rowOff>
                  </from>
                  <to>
                    <xdr:col>3</xdr:col>
                    <xdr:colOff>1066800</xdr:colOff>
                    <xdr:row>40</xdr:row>
                    <xdr:rowOff>259080</xdr:rowOff>
                  </to>
                </anchor>
              </controlPr>
            </control>
          </mc:Choice>
        </mc:AlternateContent>
        <mc:AlternateContent xmlns:mc="http://schemas.openxmlformats.org/markup-compatibility/2006">
          <mc:Choice Requires="x14">
            <control shapeId="20713" r:id="rId13" name="Drop Down 2281">
              <controlPr defaultSize="0" autoLine="0" autoPict="0">
                <anchor moveWithCells="1">
                  <from>
                    <xdr:col>3</xdr:col>
                    <xdr:colOff>22860</xdr:colOff>
                    <xdr:row>41</xdr:row>
                    <xdr:rowOff>22860</xdr:rowOff>
                  </from>
                  <to>
                    <xdr:col>3</xdr:col>
                    <xdr:colOff>1066800</xdr:colOff>
                    <xdr:row>41</xdr:row>
                    <xdr:rowOff>259080</xdr:rowOff>
                  </to>
                </anchor>
              </controlPr>
            </control>
          </mc:Choice>
        </mc:AlternateContent>
        <mc:AlternateContent xmlns:mc="http://schemas.openxmlformats.org/markup-compatibility/2006">
          <mc:Choice Requires="x14">
            <control shapeId="20714" r:id="rId14" name="Drop Down 2282">
              <controlPr defaultSize="0" autoLine="0" autoPict="0">
                <anchor moveWithCells="1">
                  <from>
                    <xdr:col>3</xdr:col>
                    <xdr:colOff>22860</xdr:colOff>
                    <xdr:row>42</xdr:row>
                    <xdr:rowOff>22860</xdr:rowOff>
                  </from>
                  <to>
                    <xdr:col>3</xdr:col>
                    <xdr:colOff>1066800</xdr:colOff>
                    <xdr:row>42</xdr:row>
                    <xdr:rowOff>259080</xdr:rowOff>
                  </to>
                </anchor>
              </controlPr>
            </control>
          </mc:Choice>
        </mc:AlternateContent>
        <mc:AlternateContent xmlns:mc="http://schemas.openxmlformats.org/markup-compatibility/2006">
          <mc:Choice Requires="x14">
            <control shapeId="20715" r:id="rId15" name="Drop Down 2283">
              <controlPr defaultSize="0" autoLine="0" autoPict="0">
                <anchor moveWithCells="1">
                  <from>
                    <xdr:col>3</xdr:col>
                    <xdr:colOff>22860</xdr:colOff>
                    <xdr:row>43</xdr:row>
                    <xdr:rowOff>15240</xdr:rowOff>
                  </from>
                  <to>
                    <xdr:col>4</xdr:col>
                    <xdr:colOff>0</xdr:colOff>
                    <xdr:row>43</xdr:row>
                    <xdr:rowOff>259080</xdr:rowOff>
                  </to>
                </anchor>
              </controlPr>
            </control>
          </mc:Choice>
        </mc:AlternateContent>
        <mc:AlternateContent xmlns:mc="http://schemas.openxmlformats.org/markup-compatibility/2006">
          <mc:Choice Requires="x14">
            <control shapeId="20716" r:id="rId16" name="Drop Down 2284">
              <controlPr defaultSize="0" autoLine="0" autoPict="0">
                <anchor moveWithCells="1">
                  <from>
                    <xdr:col>4</xdr:col>
                    <xdr:colOff>15240</xdr:colOff>
                    <xdr:row>39</xdr:row>
                    <xdr:rowOff>22860</xdr:rowOff>
                  </from>
                  <to>
                    <xdr:col>4</xdr:col>
                    <xdr:colOff>1066800</xdr:colOff>
                    <xdr:row>39</xdr:row>
                    <xdr:rowOff>259080</xdr:rowOff>
                  </to>
                </anchor>
              </controlPr>
            </control>
          </mc:Choice>
        </mc:AlternateContent>
        <mc:AlternateContent xmlns:mc="http://schemas.openxmlformats.org/markup-compatibility/2006">
          <mc:Choice Requires="x14">
            <control shapeId="20717" r:id="rId17" name="Drop Down 2285">
              <controlPr defaultSize="0" autoLine="0" autoPict="0">
                <anchor moveWithCells="1">
                  <from>
                    <xdr:col>4</xdr:col>
                    <xdr:colOff>15240</xdr:colOff>
                    <xdr:row>40</xdr:row>
                    <xdr:rowOff>22860</xdr:rowOff>
                  </from>
                  <to>
                    <xdr:col>4</xdr:col>
                    <xdr:colOff>1066800</xdr:colOff>
                    <xdr:row>40</xdr:row>
                    <xdr:rowOff>259080</xdr:rowOff>
                  </to>
                </anchor>
              </controlPr>
            </control>
          </mc:Choice>
        </mc:AlternateContent>
        <mc:AlternateContent xmlns:mc="http://schemas.openxmlformats.org/markup-compatibility/2006">
          <mc:Choice Requires="x14">
            <control shapeId="20718" r:id="rId18" name="Drop Down 2286">
              <controlPr defaultSize="0" autoLine="0" autoPict="0">
                <anchor moveWithCells="1">
                  <from>
                    <xdr:col>4</xdr:col>
                    <xdr:colOff>15240</xdr:colOff>
                    <xdr:row>41</xdr:row>
                    <xdr:rowOff>22860</xdr:rowOff>
                  </from>
                  <to>
                    <xdr:col>5</xdr:col>
                    <xdr:colOff>0</xdr:colOff>
                    <xdr:row>41</xdr:row>
                    <xdr:rowOff>259080</xdr:rowOff>
                  </to>
                </anchor>
              </controlPr>
            </control>
          </mc:Choice>
        </mc:AlternateContent>
        <mc:AlternateContent xmlns:mc="http://schemas.openxmlformats.org/markup-compatibility/2006">
          <mc:Choice Requires="x14">
            <control shapeId="20719" r:id="rId19" name="Drop Down 2287">
              <controlPr defaultSize="0" autoLine="0" autoPict="0">
                <anchor moveWithCells="1">
                  <from>
                    <xdr:col>4</xdr:col>
                    <xdr:colOff>15240</xdr:colOff>
                    <xdr:row>42</xdr:row>
                    <xdr:rowOff>22860</xdr:rowOff>
                  </from>
                  <to>
                    <xdr:col>5</xdr:col>
                    <xdr:colOff>0</xdr:colOff>
                    <xdr:row>42</xdr:row>
                    <xdr:rowOff>259080</xdr:rowOff>
                  </to>
                </anchor>
              </controlPr>
            </control>
          </mc:Choice>
        </mc:AlternateContent>
        <mc:AlternateContent xmlns:mc="http://schemas.openxmlformats.org/markup-compatibility/2006">
          <mc:Choice Requires="x14">
            <control shapeId="20720" r:id="rId20" name="Drop Down 2288">
              <controlPr defaultSize="0" autoLine="0" autoPict="0">
                <anchor moveWithCells="1">
                  <from>
                    <xdr:col>4</xdr:col>
                    <xdr:colOff>15240</xdr:colOff>
                    <xdr:row>43</xdr:row>
                    <xdr:rowOff>15240</xdr:rowOff>
                  </from>
                  <to>
                    <xdr:col>4</xdr:col>
                    <xdr:colOff>1066800</xdr:colOff>
                    <xdr:row>43</xdr:row>
                    <xdr:rowOff>259080</xdr:rowOff>
                  </to>
                </anchor>
              </controlPr>
            </control>
          </mc:Choice>
        </mc:AlternateContent>
        <mc:AlternateContent xmlns:mc="http://schemas.openxmlformats.org/markup-compatibility/2006">
          <mc:Choice Requires="x14">
            <control shapeId="20721" r:id="rId21" name="Drop Down 2289">
              <controlPr defaultSize="0" autoLine="0" autoPict="0">
                <anchor moveWithCells="1">
                  <from>
                    <xdr:col>5</xdr:col>
                    <xdr:colOff>22860</xdr:colOff>
                    <xdr:row>39</xdr:row>
                    <xdr:rowOff>22860</xdr:rowOff>
                  </from>
                  <to>
                    <xdr:col>5</xdr:col>
                    <xdr:colOff>1074420</xdr:colOff>
                    <xdr:row>39</xdr:row>
                    <xdr:rowOff>259080</xdr:rowOff>
                  </to>
                </anchor>
              </controlPr>
            </control>
          </mc:Choice>
        </mc:AlternateContent>
        <mc:AlternateContent xmlns:mc="http://schemas.openxmlformats.org/markup-compatibility/2006">
          <mc:Choice Requires="x14">
            <control shapeId="20722" r:id="rId22" name="Drop Down 2290">
              <controlPr defaultSize="0" autoLine="0" autoPict="0">
                <anchor moveWithCells="1">
                  <from>
                    <xdr:col>5</xdr:col>
                    <xdr:colOff>22860</xdr:colOff>
                    <xdr:row>40</xdr:row>
                    <xdr:rowOff>15240</xdr:rowOff>
                  </from>
                  <to>
                    <xdr:col>5</xdr:col>
                    <xdr:colOff>1074420</xdr:colOff>
                    <xdr:row>40</xdr:row>
                    <xdr:rowOff>259080</xdr:rowOff>
                  </to>
                </anchor>
              </controlPr>
            </control>
          </mc:Choice>
        </mc:AlternateContent>
        <mc:AlternateContent xmlns:mc="http://schemas.openxmlformats.org/markup-compatibility/2006">
          <mc:Choice Requires="x14">
            <control shapeId="20723" r:id="rId23" name="Drop Down 2291">
              <controlPr defaultSize="0" autoLine="0" autoPict="0">
                <anchor moveWithCells="1">
                  <from>
                    <xdr:col>5</xdr:col>
                    <xdr:colOff>22860</xdr:colOff>
                    <xdr:row>41</xdr:row>
                    <xdr:rowOff>22860</xdr:rowOff>
                  </from>
                  <to>
                    <xdr:col>5</xdr:col>
                    <xdr:colOff>1074420</xdr:colOff>
                    <xdr:row>41</xdr:row>
                    <xdr:rowOff>259080</xdr:rowOff>
                  </to>
                </anchor>
              </controlPr>
            </control>
          </mc:Choice>
        </mc:AlternateContent>
        <mc:AlternateContent xmlns:mc="http://schemas.openxmlformats.org/markup-compatibility/2006">
          <mc:Choice Requires="x14">
            <control shapeId="20724" r:id="rId24" name="Drop Down 2292">
              <controlPr defaultSize="0" autoLine="0" autoPict="0">
                <anchor moveWithCells="1">
                  <from>
                    <xdr:col>5</xdr:col>
                    <xdr:colOff>22860</xdr:colOff>
                    <xdr:row>42</xdr:row>
                    <xdr:rowOff>22860</xdr:rowOff>
                  </from>
                  <to>
                    <xdr:col>5</xdr:col>
                    <xdr:colOff>1074420</xdr:colOff>
                    <xdr:row>42</xdr:row>
                    <xdr:rowOff>259080</xdr:rowOff>
                  </to>
                </anchor>
              </controlPr>
            </control>
          </mc:Choice>
        </mc:AlternateContent>
        <mc:AlternateContent xmlns:mc="http://schemas.openxmlformats.org/markup-compatibility/2006">
          <mc:Choice Requires="x14">
            <control shapeId="20725" r:id="rId25" name="Drop Down 2293">
              <controlPr defaultSize="0" autoLine="0" autoPict="0">
                <anchor moveWithCells="1">
                  <from>
                    <xdr:col>5</xdr:col>
                    <xdr:colOff>22860</xdr:colOff>
                    <xdr:row>43</xdr:row>
                    <xdr:rowOff>15240</xdr:rowOff>
                  </from>
                  <to>
                    <xdr:col>5</xdr:col>
                    <xdr:colOff>1074420</xdr:colOff>
                    <xdr:row>43</xdr:row>
                    <xdr:rowOff>259080</xdr:rowOff>
                  </to>
                </anchor>
              </controlPr>
            </control>
          </mc:Choice>
        </mc:AlternateContent>
        <mc:AlternateContent xmlns:mc="http://schemas.openxmlformats.org/markup-compatibility/2006">
          <mc:Choice Requires="x14">
            <control shapeId="20728" r:id="rId26" name="Check Box 2296">
              <controlPr defaultSize="0" autoFill="0" autoLine="0" autoPict="0">
                <anchor moveWithCells="1">
                  <from>
                    <xdr:col>6</xdr:col>
                    <xdr:colOff>289560</xdr:colOff>
                    <xdr:row>12</xdr:row>
                    <xdr:rowOff>327660</xdr:rowOff>
                  </from>
                  <to>
                    <xdr:col>6</xdr:col>
                    <xdr:colOff>975360</xdr:colOff>
                    <xdr:row>13</xdr:row>
                    <xdr:rowOff>182880</xdr:rowOff>
                  </to>
                </anchor>
              </controlPr>
            </control>
          </mc:Choice>
        </mc:AlternateContent>
        <mc:AlternateContent xmlns:mc="http://schemas.openxmlformats.org/markup-compatibility/2006">
          <mc:Choice Requires="x14">
            <control shapeId="20729" r:id="rId27" name="Check Box 2297">
              <controlPr defaultSize="0" autoFill="0" autoLine="0" autoPict="0">
                <anchor moveWithCells="1">
                  <from>
                    <xdr:col>7</xdr:col>
                    <xdr:colOff>266700</xdr:colOff>
                    <xdr:row>12</xdr:row>
                    <xdr:rowOff>320040</xdr:rowOff>
                  </from>
                  <to>
                    <xdr:col>7</xdr:col>
                    <xdr:colOff>952500</xdr:colOff>
                    <xdr:row>13</xdr:row>
                    <xdr:rowOff>167640</xdr:rowOff>
                  </to>
                </anchor>
              </controlPr>
            </control>
          </mc:Choice>
        </mc:AlternateContent>
        <mc:AlternateContent xmlns:mc="http://schemas.openxmlformats.org/markup-compatibility/2006">
          <mc:Choice Requires="x14">
            <control shapeId="20730" r:id="rId28" name="Check Box 2298">
              <controlPr defaultSize="0" autoFill="0" autoLine="0" autoPict="0">
                <anchor moveWithCells="1">
                  <from>
                    <xdr:col>8</xdr:col>
                    <xdr:colOff>251460</xdr:colOff>
                    <xdr:row>12</xdr:row>
                    <xdr:rowOff>327660</xdr:rowOff>
                  </from>
                  <to>
                    <xdr:col>8</xdr:col>
                    <xdr:colOff>944880</xdr:colOff>
                    <xdr:row>13</xdr:row>
                    <xdr:rowOff>167640</xdr:rowOff>
                  </to>
                </anchor>
              </controlPr>
            </control>
          </mc:Choice>
        </mc:AlternateContent>
        <mc:AlternateContent xmlns:mc="http://schemas.openxmlformats.org/markup-compatibility/2006">
          <mc:Choice Requires="x14">
            <control shapeId="20731" r:id="rId29" name="Check Box 2299">
              <controlPr defaultSize="0" autoFill="0" autoLine="0" autoPict="0">
                <anchor moveWithCells="1">
                  <from>
                    <xdr:col>9</xdr:col>
                    <xdr:colOff>266700</xdr:colOff>
                    <xdr:row>12</xdr:row>
                    <xdr:rowOff>335280</xdr:rowOff>
                  </from>
                  <to>
                    <xdr:col>9</xdr:col>
                    <xdr:colOff>952500</xdr:colOff>
                    <xdr:row>13</xdr:row>
                    <xdr:rowOff>167640</xdr:rowOff>
                  </to>
                </anchor>
              </controlPr>
            </control>
          </mc:Choice>
        </mc:AlternateContent>
        <mc:AlternateContent xmlns:mc="http://schemas.openxmlformats.org/markup-compatibility/2006">
          <mc:Choice Requires="x14">
            <control shapeId="20732" r:id="rId30" name="Check Box 2300">
              <controlPr defaultSize="0" autoFill="0" autoLine="0" autoPict="0">
                <anchor moveWithCells="1">
                  <from>
                    <xdr:col>8</xdr:col>
                    <xdr:colOff>1021080</xdr:colOff>
                    <xdr:row>30</xdr:row>
                    <xdr:rowOff>114300</xdr:rowOff>
                  </from>
                  <to>
                    <xdr:col>9</xdr:col>
                    <xdr:colOff>1104900</xdr:colOff>
                    <xdr:row>31</xdr:row>
                    <xdr:rowOff>99060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FFF00"/>
    <pageSetUpPr fitToPage="1"/>
  </sheetPr>
  <dimension ref="A1:AP53"/>
  <sheetViews>
    <sheetView showGridLines="0" view="pageBreakPreview" zoomScaleNormal="24" zoomScaleSheetLayoutView="100" workbookViewId="0"/>
  </sheetViews>
  <sheetFormatPr defaultColWidth="9" defaultRowHeight="13.2" x14ac:dyDescent="0.2"/>
  <cols>
    <col min="1" max="1" width="1.88671875" style="5" customWidth="1"/>
    <col min="2" max="2" width="3.44140625" style="5" customWidth="1"/>
    <col min="3" max="3" width="3" style="5" customWidth="1"/>
    <col min="4" max="4" width="3.109375" style="5" customWidth="1"/>
    <col min="5" max="5" width="5" style="5" customWidth="1"/>
    <col min="6" max="6" width="10.44140625" style="5" customWidth="1"/>
    <col min="7" max="7" width="3.109375" style="5" customWidth="1"/>
    <col min="8" max="8" width="3.21875" style="5" customWidth="1"/>
    <col min="9" max="12" width="2.88671875" style="5" customWidth="1"/>
    <col min="13" max="13" width="3.21875" style="5" customWidth="1"/>
    <col min="14" max="17" width="2.88671875" style="5" customWidth="1"/>
    <col min="18" max="22" width="2.88671875" style="176" customWidth="1"/>
    <col min="23" max="30" width="2.88671875" style="5" customWidth="1"/>
    <col min="31" max="31" width="3.21875" style="5" customWidth="1"/>
    <col min="32" max="36" width="2.88671875" style="5" customWidth="1"/>
    <col min="37" max="37" width="9.6640625" style="5" hidden="1" customWidth="1"/>
    <col min="38" max="38" width="5.77734375" style="5" hidden="1" customWidth="1"/>
    <col min="39" max="39" width="5.77734375" style="186" hidden="1" customWidth="1"/>
    <col min="40" max="40" width="5.77734375" style="5" hidden="1" customWidth="1"/>
    <col min="41" max="41" width="2.88671875" style="5" customWidth="1"/>
    <col min="42" max="42" width="2.88671875" style="176" customWidth="1"/>
    <col min="43" max="43" width="2.88671875" style="5" customWidth="1"/>
    <col min="44" max="44" width="26.88671875" style="5" bestFit="1" customWidth="1"/>
    <col min="45" max="47" width="9" style="5"/>
    <col min="48" max="48" width="3.21875" style="5" customWidth="1"/>
    <col min="49" max="16384" width="9" style="5"/>
  </cols>
  <sheetData>
    <row r="1" spans="1:42" s="155" customFormat="1" ht="16.5" customHeight="1" x14ac:dyDescent="0.2">
      <c r="A1" s="149"/>
      <c r="B1" s="181" t="s">
        <v>715</v>
      </c>
      <c r="C1" s="72"/>
      <c r="D1" s="72"/>
      <c r="E1" s="72"/>
      <c r="F1" s="72"/>
      <c r="G1" s="72"/>
      <c r="H1" s="72"/>
      <c r="I1" s="149"/>
      <c r="J1" s="149"/>
      <c r="K1" s="149"/>
      <c r="L1" s="149"/>
      <c r="M1" s="149"/>
      <c r="N1" s="149"/>
      <c r="O1" s="149"/>
      <c r="P1" s="149"/>
      <c r="Q1" s="149"/>
      <c r="R1" s="182"/>
      <c r="S1" s="182"/>
      <c r="T1" s="182"/>
      <c r="U1" s="182"/>
      <c r="V1" s="182"/>
      <c r="W1" s="149"/>
      <c r="X1" s="149"/>
      <c r="Y1" s="149"/>
      <c r="Z1" s="149"/>
      <c r="AA1" s="149"/>
      <c r="AB1" s="149"/>
      <c r="AC1" s="149"/>
      <c r="AD1" s="149"/>
      <c r="AE1" s="149"/>
      <c r="AF1" s="149"/>
      <c r="AG1" s="149"/>
      <c r="AH1" s="149"/>
      <c r="AI1" s="149"/>
      <c r="AJ1" s="149"/>
      <c r="AK1" s="216" t="s">
        <v>412</v>
      </c>
      <c r="AL1" s="216" t="s">
        <v>255</v>
      </c>
      <c r="AM1" s="216" t="s">
        <v>857</v>
      </c>
      <c r="AN1" s="216" t="s">
        <v>256</v>
      </c>
      <c r="AP1" s="183"/>
    </row>
    <row r="2" spans="1:42" s="155" customFormat="1" ht="12" customHeight="1" x14ac:dyDescent="0.2">
      <c r="A2" s="149"/>
      <c r="B2" s="72" t="s">
        <v>729</v>
      </c>
      <c r="C2" s="72"/>
      <c r="D2" s="72"/>
      <c r="E2" s="72"/>
      <c r="F2" s="72"/>
      <c r="G2" s="72"/>
      <c r="H2" s="72"/>
      <c r="I2" s="149"/>
      <c r="J2" s="149"/>
      <c r="K2" s="149"/>
      <c r="L2" s="149"/>
      <c r="M2" s="149"/>
      <c r="N2" s="149"/>
      <c r="O2" s="149"/>
      <c r="P2" s="149"/>
      <c r="Q2" s="149"/>
      <c r="R2" s="182"/>
      <c r="S2" s="182"/>
      <c r="T2" s="182"/>
      <c r="U2" s="182"/>
      <c r="V2" s="182"/>
      <c r="W2" s="149"/>
      <c r="X2" s="149"/>
      <c r="Y2" s="149"/>
      <c r="Z2" s="149"/>
      <c r="AA2" s="149"/>
      <c r="AB2" s="149"/>
      <c r="AC2" s="149"/>
      <c r="AD2" s="149"/>
      <c r="AE2" s="149"/>
      <c r="AF2" s="149"/>
      <c r="AG2" s="149"/>
      <c r="AH2" s="149"/>
      <c r="AI2" s="149"/>
      <c r="AJ2" s="149"/>
      <c r="AK2" s="216" t="s">
        <v>294</v>
      </c>
      <c r="AL2" s="216">
        <v>10</v>
      </c>
      <c r="AM2" s="216" t="s">
        <v>858</v>
      </c>
      <c r="AN2" s="216">
        <v>1</v>
      </c>
      <c r="AP2" s="183"/>
    </row>
    <row r="3" spans="1:42" s="155" customFormat="1" ht="6.75" customHeight="1" thickBot="1" x14ac:dyDescent="0.25">
      <c r="A3" s="149"/>
      <c r="B3" s="72"/>
      <c r="C3" s="72"/>
      <c r="D3" s="72"/>
      <c r="E3" s="72"/>
      <c r="F3" s="72"/>
      <c r="G3" s="72"/>
      <c r="H3" s="72"/>
      <c r="I3" s="149"/>
      <c r="J3" s="149"/>
      <c r="K3" s="149"/>
      <c r="L3" s="149"/>
      <c r="M3" s="149"/>
      <c r="N3" s="149"/>
      <c r="O3" s="149"/>
      <c r="P3" s="149"/>
      <c r="Q3" s="149"/>
      <c r="R3" s="182"/>
      <c r="S3" s="182"/>
      <c r="T3" s="182"/>
      <c r="U3" s="182"/>
      <c r="V3" s="182"/>
      <c r="W3" s="149"/>
      <c r="X3" s="149"/>
      <c r="Y3" s="149"/>
      <c r="Z3" s="149"/>
      <c r="AA3" s="149"/>
      <c r="AB3" s="149"/>
      <c r="AC3" s="149"/>
      <c r="AD3" s="149"/>
      <c r="AE3" s="149"/>
      <c r="AF3" s="149"/>
      <c r="AG3" s="149"/>
      <c r="AH3" s="149"/>
      <c r="AI3" s="149"/>
      <c r="AJ3" s="149"/>
      <c r="AK3" s="216" t="s">
        <v>297</v>
      </c>
      <c r="AL3" s="216">
        <v>10</v>
      </c>
      <c r="AM3" s="216" t="s">
        <v>859</v>
      </c>
      <c r="AN3" s="216">
        <v>2</v>
      </c>
      <c r="AP3" s="183"/>
    </row>
    <row r="4" spans="1:42" ht="12.75" customHeight="1" thickBot="1" x14ac:dyDescent="0.25">
      <c r="A4" s="63"/>
      <c r="B4" s="142"/>
      <c r="C4" s="143"/>
      <c r="D4" s="143"/>
      <c r="E4" s="143"/>
      <c r="F4" s="143"/>
      <c r="G4" s="143"/>
      <c r="H4" s="144"/>
      <c r="I4" s="615" t="s">
        <v>109</v>
      </c>
      <c r="J4" s="586"/>
      <c r="K4" s="587"/>
      <c r="L4" s="585" t="s">
        <v>236</v>
      </c>
      <c r="M4" s="586"/>
      <c r="N4" s="587"/>
      <c r="O4" s="585" t="s">
        <v>110</v>
      </c>
      <c r="P4" s="586"/>
      <c r="Q4" s="587"/>
      <c r="R4" s="585" t="s">
        <v>111</v>
      </c>
      <c r="S4" s="586"/>
      <c r="T4" s="587"/>
      <c r="U4" s="585" t="s">
        <v>103</v>
      </c>
      <c r="V4" s="586"/>
      <c r="W4" s="587"/>
      <c r="X4" s="585" t="s">
        <v>112</v>
      </c>
      <c r="Y4" s="586"/>
      <c r="Z4" s="587"/>
      <c r="AA4" s="585" t="s">
        <v>113</v>
      </c>
      <c r="AB4" s="586"/>
      <c r="AC4" s="587"/>
      <c r="AD4" s="585" t="s">
        <v>502</v>
      </c>
      <c r="AE4" s="586"/>
      <c r="AF4" s="587"/>
      <c r="AG4" s="585" t="s">
        <v>114</v>
      </c>
      <c r="AH4" s="586"/>
      <c r="AI4" s="588"/>
      <c r="AJ4" s="149"/>
      <c r="AK4" s="216" t="s">
        <v>435</v>
      </c>
      <c r="AL4" s="216">
        <v>10</v>
      </c>
      <c r="AM4" s="216" t="s">
        <v>860</v>
      </c>
      <c r="AN4" s="216">
        <v>3</v>
      </c>
      <c r="AP4" s="5"/>
    </row>
    <row r="5" spans="1:42" ht="23.25" customHeight="1" thickBot="1" x14ac:dyDescent="0.25">
      <c r="A5" s="63"/>
      <c r="B5" s="582" t="s">
        <v>146</v>
      </c>
      <c r="C5" s="583"/>
      <c r="D5" s="583"/>
      <c r="E5" s="583"/>
      <c r="F5" s="584"/>
      <c r="G5" s="600" t="s">
        <v>122</v>
      </c>
      <c r="H5" s="601"/>
      <c r="I5" s="614" t="s">
        <v>234</v>
      </c>
      <c r="J5" s="590"/>
      <c r="K5" s="591"/>
      <c r="L5" s="589" t="s">
        <v>1016</v>
      </c>
      <c r="M5" s="590"/>
      <c r="N5" s="591"/>
      <c r="O5" s="589" t="s">
        <v>235</v>
      </c>
      <c r="P5" s="590"/>
      <c r="Q5" s="591"/>
      <c r="R5" s="589" t="s">
        <v>237</v>
      </c>
      <c r="S5" s="590"/>
      <c r="T5" s="591"/>
      <c r="U5" s="589" t="s">
        <v>115</v>
      </c>
      <c r="V5" s="590"/>
      <c r="W5" s="591"/>
      <c r="X5" s="589" t="s">
        <v>432</v>
      </c>
      <c r="Y5" s="590"/>
      <c r="Z5" s="591"/>
      <c r="AA5" s="589" t="s">
        <v>431</v>
      </c>
      <c r="AB5" s="590"/>
      <c r="AC5" s="591"/>
      <c r="AD5" s="589" t="s">
        <v>1015</v>
      </c>
      <c r="AE5" s="590"/>
      <c r="AF5" s="591"/>
      <c r="AG5" s="589" t="s">
        <v>238</v>
      </c>
      <c r="AH5" s="590"/>
      <c r="AI5" s="592"/>
      <c r="AJ5" s="149"/>
      <c r="AK5" s="216" t="s">
        <v>436</v>
      </c>
      <c r="AL5" s="216">
        <v>10</v>
      </c>
      <c r="AM5" s="216" t="s">
        <v>861</v>
      </c>
      <c r="AN5" s="216">
        <v>4</v>
      </c>
      <c r="AP5" s="5"/>
    </row>
    <row r="6" spans="1:42" ht="13.8" thickBot="1" x14ac:dyDescent="0.25">
      <c r="A6" s="63"/>
      <c r="B6" s="579" t="s">
        <v>61</v>
      </c>
      <c r="C6" s="580"/>
      <c r="D6" s="580"/>
      <c r="E6" s="580"/>
      <c r="F6" s="581"/>
      <c r="G6" s="603"/>
      <c r="H6" s="604"/>
      <c r="I6" s="613">
        <v>1</v>
      </c>
      <c r="J6" s="598"/>
      <c r="K6" s="599"/>
      <c r="L6" s="597">
        <v>2</v>
      </c>
      <c r="M6" s="598"/>
      <c r="N6" s="599"/>
      <c r="O6" s="597">
        <v>3</v>
      </c>
      <c r="P6" s="598"/>
      <c r="Q6" s="599"/>
      <c r="R6" s="597">
        <v>4</v>
      </c>
      <c r="S6" s="598"/>
      <c r="T6" s="599"/>
      <c r="U6" s="597">
        <v>5</v>
      </c>
      <c r="V6" s="598"/>
      <c r="W6" s="599"/>
      <c r="X6" s="597">
        <v>6</v>
      </c>
      <c r="Y6" s="598"/>
      <c r="Z6" s="599"/>
      <c r="AA6" s="597">
        <v>7</v>
      </c>
      <c r="AB6" s="598"/>
      <c r="AC6" s="599"/>
      <c r="AD6" s="597">
        <v>8</v>
      </c>
      <c r="AE6" s="598"/>
      <c r="AF6" s="599"/>
      <c r="AG6" s="597">
        <v>9</v>
      </c>
      <c r="AH6" s="598"/>
      <c r="AI6" s="623"/>
      <c r="AJ6" s="149"/>
      <c r="AK6" s="216" t="s">
        <v>509</v>
      </c>
      <c r="AL6" s="216">
        <v>5</v>
      </c>
      <c r="AM6" s="216" t="s">
        <v>862</v>
      </c>
      <c r="AN6" s="216">
        <v>5</v>
      </c>
      <c r="AP6" s="5"/>
    </row>
    <row r="7" spans="1:42" ht="13.8" thickBot="1" x14ac:dyDescent="0.25">
      <c r="A7" s="63"/>
      <c r="B7" s="567" t="s">
        <v>123</v>
      </c>
      <c r="C7" s="568"/>
      <c r="D7" s="568"/>
      <c r="E7" s="568"/>
      <c r="F7" s="569"/>
      <c r="G7" s="603"/>
      <c r="H7" s="604"/>
      <c r="I7" s="616">
        <v>1</v>
      </c>
      <c r="J7" s="607"/>
      <c r="K7" s="608"/>
      <c r="L7" s="606">
        <v>2</v>
      </c>
      <c r="M7" s="607"/>
      <c r="N7" s="608"/>
      <c r="O7" s="606">
        <v>3</v>
      </c>
      <c r="P7" s="607"/>
      <c r="Q7" s="608"/>
      <c r="R7" s="606">
        <v>4</v>
      </c>
      <c r="S7" s="607"/>
      <c r="T7" s="608"/>
      <c r="U7" s="606">
        <v>5</v>
      </c>
      <c r="V7" s="607"/>
      <c r="W7" s="608"/>
      <c r="X7" s="606">
        <v>6</v>
      </c>
      <c r="Y7" s="607"/>
      <c r="Z7" s="608"/>
      <c r="AA7" s="606">
        <v>7</v>
      </c>
      <c r="AB7" s="607"/>
      <c r="AC7" s="608"/>
      <c r="AD7" s="606">
        <v>8</v>
      </c>
      <c r="AE7" s="607"/>
      <c r="AF7" s="608"/>
      <c r="AG7" s="606">
        <v>9</v>
      </c>
      <c r="AH7" s="607"/>
      <c r="AI7" s="612"/>
      <c r="AJ7" s="149"/>
      <c r="AK7" s="216" t="s">
        <v>510</v>
      </c>
      <c r="AL7" s="216">
        <v>5</v>
      </c>
      <c r="AM7" s="216" t="s">
        <v>863</v>
      </c>
      <c r="AN7" s="216">
        <v>6</v>
      </c>
    </row>
    <row r="8" spans="1:42" ht="13.8" thickBot="1" x14ac:dyDescent="0.25">
      <c r="A8" s="63"/>
      <c r="B8" s="567" t="s">
        <v>440</v>
      </c>
      <c r="C8" s="568"/>
      <c r="D8" s="568"/>
      <c r="E8" s="568"/>
      <c r="F8" s="569"/>
      <c r="G8" s="603"/>
      <c r="H8" s="604"/>
      <c r="I8" s="616">
        <v>1</v>
      </c>
      <c r="J8" s="607"/>
      <c r="K8" s="608"/>
      <c r="L8" s="606">
        <v>2</v>
      </c>
      <c r="M8" s="607"/>
      <c r="N8" s="608"/>
      <c r="O8" s="606">
        <v>3</v>
      </c>
      <c r="P8" s="607"/>
      <c r="Q8" s="608"/>
      <c r="R8" s="606">
        <v>4</v>
      </c>
      <c r="S8" s="607"/>
      <c r="T8" s="608"/>
      <c r="U8" s="606">
        <v>5</v>
      </c>
      <c r="V8" s="607"/>
      <c r="W8" s="608"/>
      <c r="X8" s="606">
        <v>6</v>
      </c>
      <c r="Y8" s="607"/>
      <c r="Z8" s="608"/>
      <c r="AA8" s="606">
        <v>7</v>
      </c>
      <c r="AB8" s="607"/>
      <c r="AC8" s="608"/>
      <c r="AD8" s="606">
        <v>8</v>
      </c>
      <c r="AE8" s="607"/>
      <c r="AF8" s="608"/>
      <c r="AG8" s="606">
        <v>9</v>
      </c>
      <c r="AH8" s="607"/>
      <c r="AI8" s="612"/>
      <c r="AJ8" s="149"/>
      <c r="AK8" s="216" t="s">
        <v>511</v>
      </c>
      <c r="AL8" s="216">
        <v>5</v>
      </c>
      <c r="AM8" s="216" t="s">
        <v>864</v>
      </c>
      <c r="AN8" s="216">
        <v>7</v>
      </c>
    </row>
    <row r="9" spans="1:42" ht="13.8" thickBot="1" x14ac:dyDescent="0.25">
      <c r="A9" s="63"/>
      <c r="B9" s="570" t="s">
        <v>709</v>
      </c>
      <c r="C9" s="571"/>
      <c r="D9" s="571"/>
      <c r="E9" s="571"/>
      <c r="F9" s="572"/>
      <c r="G9" s="603"/>
      <c r="H9" s="604"/>
      <c r="I9" s="602">
        <v>1</v>
      </c>
      <c r="J9" s="594"/>
      <c r="K9" s="595"/>
      <c r="L9" s="593">
        <v>2</v>
      </c>
      <c r="M9" s="594"/>
      <c r="N9" s="595"/>
      <c r="O9" s="593">
        <v>3</v>
      </c>
      <c r="P9" s="594"/>
      <c r="Q9" s="595"/>
      <c r="R9" s="593">
        <v>4</v>
      </c>
      <c r="S9" s="594"/>
      <c r="T9" s="595"/>
      <c r="U9" s="593">
        <v>5</v>
      </c>
      <c r="V9" s="594"/>
      <c r="W9" s="595"/>
      <c r="X9" s="593">
        <v>6</v>
      </c>
      <c r="Y9" s="594"/>
      <c r="Z9" s="595"/>
      <c r="AA9" s="593">
        <v>7</v>
      </c>
      <c r="AB9" s="594"/>
      <c r="AC9" s="595"/>
      <c r="AD9" s="593">
        <v>8</v>
      </c>
      <c r="AE9" s="594"/>
      <c r="AF9" s="595"/>
      <c r="AG9" s="593">
        <v>9</v>
      </c>
      <c r="AH9" s="594"/>
      <c r="AI9" s="596"/>
      <c r="AJ9" s="149"/>
      <c r="AK9" s="216" t="s">
        <v>512</v>
      </c>
      <c r="AL9" s="216">
        <v>5</v>
      </c>
      <c r="AM9" s="216" t="s">
        <v>865</v>
      </c>
      <c r="AN9" s="216">
        <v>8</v>
      </c>
    </row>
    <row r="10" spans="1:42" ht="12" customHeight="1" x14ac:dyDescent="0.15">
      <c r="A10" s="63"/>
      <c r="B10" s="566" t="s">
        <v>521</v>
      </c>
      <c r="C10" s="566"/>
      <c r="D10" s="566"/>
      <c r="E10" s="566"/>
      <c r="F10" s="566"/>
      <c r="G10" s="566"/>
      <c r="H10" s="566"/>
      <c r="I10" s="566"/>
      <c r="J10" s="566"/>
      <c r="K10" s="566"/>
      <c r="L10" s="566"/>
      <c r="M10" s="566"/>
      <c r="N10" s="566"/>
      <c r="O10" s="566"/>
      <c r="P10" s="566"/>
      <c r="Q10" s="566"/>
      <c r="R10" s="566"/>
      <c r="S10" s="566"/>
      <c r="T10" s="566"/>
      <c r="U10" s="566"/>
      <c r="V10" s="566"/>
      <c r="W10" s="566"/>
      <c r="X10" s="566"/>
      <c r="Y10" s="566"/>
      <c r="Z10" s="566"/>
      <c r="AA10" s="566"/>
      <c r="AB10" s="566"/>
      <c r="AC10" s="566"/>
      <c r="AD10" s="566"/>
      <c r="AE10" s="566"/>
      <c r="AF10" s="566"/>
      <c r="AG10" s="566"/>
      <c r="AH10" s="566"/>
      <c r="AI10" s="566"/>
      <c r="AJ10" s="149"/>
      <c r="AM10" s="216" t="s">
        <v>866</v>
      </c>
      <c r="AN10" s="216">
        <v>9</v>
      </c>
    </row>
    <row r="11" spans="1:42" ht="12" customHeight="1" x14ac:dyDescent="0.2">
      <c r="A11" s="63"/>
      <c r="B11" s="605" t="s">
        <v>993</v>
      </c>
      <c r="C11" s="345"/>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c r="AB11" s="345"/>
      <c r="AC11" s="345"/>
      <c r="AD11" s="345"/>
      <c r="AE11" s="345"/>
      <c r="AF11" s="345"/>
      <c r="AG11" s="345"/>
      <c r="AH11" s="345"/>
      <c r="AI11" s="345"/>
      <c r="AJ11" s="149"/>
      <c r="AK11" s="216" t="s">
        <v>298</v>
      </c>
      <c r="AL11" s="216">
        <v>5</v>
      </c>
      <c r="AM11" s="216" t="s">
        <v>867</v>
      </c>
      <c r="AN11" s="216"/>
    </row>
    <row r="12" spans="1:42" ht="4.05" customHeight="1" x14ac:dyDescent="0.2">
      <c r="A12" s="63"/>
      <c r="B12" s="112"/>
      <c r="C12" s="112"/>
      <c r="D12" s="112"/>
      <c r="E12" s="112"/>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49"/>
      <c r="AK12" s="216" t="s">
        <v>299</v>
      </c>
      <c r="AL12" s="216">
        <v>5</v>
      </c>
      <c r="AM12" s="216" t="s">
        <v>868</v>
      </c>
      <c r="AN12" s="216">
        <v>1</v>
      </c>
    </row>
    <row r="13" spans="1:42" ht="13.8" thickBot="1" x14ac:dyDescent="0.25">
      <c r="A13" s="63"/>
      <c r="B13" s="66" t="s">
        <v>716</v>
      </c>
      <c r="C13" s="126"/>
      <c r="D13" s="63"/>
      <c r="E13" s="63"/>
      <c r="F13" s="63"/>
      <c r="G13" s="63"/>
      <c r="H13" s="63"/>
      <c r="I13" s="63"/>
      <c r="J13" s="63"/>
      <c r="K13" s="63"/>
      <c r="L13" s="63"/>
      <c r="M13" s="63"/>
      <c r="N13" s="63"/>
      <c r="O13" s="63"/>
      <c r="P13" s="63"/>
      <c r="Q13" s="63"/>
      <c r="R13" s="175"/>
      <c r="S13" s="175"/>
      <c r="T13" s="175"/>
      <c r="U13" s="175"/>
      <c r="V13" s="175"/>
      <c r="W13" s="63"/>
      <c r="X13" s="63"/>
      <c r="Y13" s="63"/>
      <c r="Z13" s="63"/>
      <c r="AA13" s="63"/>
      <c r="AB13" s="63"/>
      <c r="AC13" s="63"/>
      <c r="AD13" s="63"/>
      <c r="AE13" s="63"/>
      <c r="AF13" s="63"/>
      <c r="AG13" s="63"/>
      <c r="AH13" s="63"/>
      <c r="AI13" s="63"/>
      <c r="AJ13" s="149"/>
      <c r="AK13" s="216" t="s">
        <v>295</v>
      </c>
      <c r="AL13" s="216">
        <v>5</v>
      </c>
      <c r="AM13" s="216" t="s">
        <v>869</v>
      </c>
      <c r="AN13" s="216">
        <v>2</v>
      </c>
    </row>
    <row r="14" spans="1:42" ht="13.8" thickBot="1" x14ac:dyDescent="0.25">
      <c r="A14" s="63"/>
      <c r="B14" s="576" t="s">
        <v>129</v>
      </c>
      <c r="C14" s="577"/>
      <c r="D14" s="577"/>
      <c r="E14" s="577"/>
      <c r="F14" s="578"/>
      <c r="G14" s="603"/>
      <c r="H14" s="604"/>
      <c r="I14" s="610" t="s">
        <v>239</v>
      </c>
      <c r="J14" s="611"/>
      <c r="K14" s="611"/>
      <c r="L14" s="611"/>
      <c r="M14" s="611"/>
      <c r="N14" s="611"/>
      <c r="O14" s="611"/>
      <c r="P14" s="611" t="s">
        <v>240</v>
      </c>
      <c r="Q14" s="611"/>
      <c r="R14" s="611"/>
      <c r="S14" s="611"/>
      <c r="T14" s="611"/>
      <c r="U14" s="611"/>
      <c r="V14" s="611"/>
      <c r="W14" s="611" t="s">
        <v>241</v>
      </c>
      <c r="X14" s="611"/>
      <c r="Y14" s="611"/>
      <c r="Z14" s="611"/>
      <c r="AA14" s="611"/>
      <c r="AB14" s="611"/>
      <c r="AC14" s="611"/>
      <c r="AD14" s="611" t="s">
        <v>242</v>
      </c>
      <c r="AE14" s="611"/>
      <c r="AF14" s="611"/>
      <c r="AG14" s="611"/>
      <c r="AH14" s="611"/>
      <c r="AI14" s="258"/>
      <c r="AJ14" s="149"/>
      <c r="AK14" s="216" t="s">
        <v>300</v>
      </c>
      <c r="AL14" s="216">
        <v>5</v>
      </c>
      <c r="AM14" s="216" t="s">
        <v>870</v>
      </c>
      <c r="AN14" s="216">
        <v>3</v>
      </c>
    </row>
    <row r="15" spans="1:42" ht="13.8" thickBot="1" x14ac:dyDescent="0.25">
      <c r="A15" s="63"/>
      <c r="B15" s="563" t="s">
        <v>674</v>
      </c>
      <c r="C15" s="564"/>
      <c r="D15" s="564"/>
      <c r="E15" s="564"/>
      <c r="F15" s="565"/>
      <c r="G15" s="603"/>
      <c r="H15" s="604"/>
      <c r="I15" s="617" t="s">
        <v>239</v>
      </c>
      <c r="J15" s="618"/>
      <c r="K15" s="618"/>
      <c r="L15" s="618"/>
      <c r="M15" s="618"/>
      <c r="N15" s="618"/>
      <c r="O15" s="618"/>
      <c r="P15" s="618" t="s">
        <v>240</v>
      </c>
      <c r="Q15" s="618"/>
      <c r="R15" s="618"/>
      <c r="S15" s="618"/>
      <c r="T15" s="618"/>
      <c r="U15" s="618"/>
      <c r="V15" s="618"/>
      <c r="W15" s="618" t="s">
        <v>241</v>
      </c>
      <c r="X15" s="618"/>
      <c r="Y15" s="618"/>
      <c r="Z15" s="618"/>
      <c r="AA15" s="618"/>
      <c r="AB15" s="618"/>
      <c r="AC15" s="618"/>
      <c r="AD15" s="618" t="s">
        <v>242</v>
      </c>
      <c r="AE15" s="618"/>
      <c r="AF15" s="618"/>
      <c r="AG15" s="618"/>
      <c r="AH15" s="618"/>
      <c r="AI15" s="259"/>
      <c r="AJ15" s="149"/>
      <c r="AK15" s="216" t="s">
        <v>513</v>
      </c>
      <c r="AL15" s="216">
        <v>5</v>
      </c>
      <c r="AM15" s="216" t="s">
        <v>871</v>
      </c>
      <c r="AN15" s="216">
        <v>4</v>
      </c>
    </row>
    <row r="16" spans="1:42" ht="13.8" thickBot="1" x14ac:dyDescent="0.25">
      <c r="A16" s="63"/>
      <c r="B16" s="563" t="s">
        <v>154</v>
      </c>
      <c r="C16" s="564"/>
      <c r="D16" s="564"/>
      <c r="E16" s="564"/>
      <c r="F16" s="565"/>
      <c r="G16" s="603"/>
      <c r="H16" s="604"/>
      <c r="I16" s="617" t="s">
        <v>239</v>
      </c>
      <c r="J16" s="618"/>
      <c r="K16" s="618"/>
      <c r="L16" s="618"/>
      <c r="M16" s="618"/>
      <c r="N16" s="618"/>
      <c r="O16" s="618"/>
      <c r="P16" s="618" t="s">
        <v>240</v>
      </c>
      <c r="Q16" s="618"/>
      <c r="R16" s="618"/>
      <c r="S16" s="618"/>
      <c r="T16" s="618"/>
      <c r="U16" s="618"/>
      <c r="V16" s="618"/>
      <c r="W16" s="618" t="s">
        <v>241</v>
      </c>
      <c r="X16" s="618"/>
      <c r="Y16" s="618"/>
      <c r="Z16" s="618"/>
      <c r="AA16" s="618"/>
      <c r="AB16" s="618"/>
      <c r="AC16" s="618"/>
      <c r="AD16" s="618" t="s">
        <v>242</v>
      </c>
      <c r="AE16" s="618"/>
      <c r="AF16" s="618"/>
      <c r="AG16" s="618"/>
      <c r="AH16" s="618"/>
      <c r="AI16" s="259"/>
      <c r="AJ16" s="149"/>
      <c r="AK16" s="216" t="s">
        <v>514</v>
      </c>
      <c r="AL16" s="216">
        <v>5</v>
      </c>
      <c r="AM16" s="216" t="s">
        <v>872</v>
      </c>
      <c r="AN16" s="216"/>
    </row>
    <row r="17" spans="1:40" ht="15" customHeight="1" thickBot="1" x14ac:dyDescent="0.25">
      <c r="A17" s="63"/>
      <c r="B17" s="573" t="s">
        <v>130</v>
      </c>
      <c r="C17" s="574"/>
      <c r="D17" s="574"/>
      <c r="E17" s="574"/>
      <c r="F17" s="575"/>
      <c r="G17" s="603"/>
      <c r="H17" s="604"/>
      <c r="I17" s="619" t="s">
        <v>239</v>
      </c>
      <c r="J17" s="609"/>
      <c r="K17" s="609"/>
      <c r="L17" s="609"/>
      <c r="M17" s="609"/>
      <c r="N17" s="609"/>
      <c r="O17" s="609"/>
      <c r="P17" s="609" t="s">
        <v>240</v>
      </c>
      <c r="Q17" s="609"/>
      <c r="R17" s="609"/>
      <c r="S17" s="609"/>
      <c r="T17" s="609"/>
      <c r="U17" s="609"/>
      <c r="V17" s="609"/>
      <c r="W17" s="609" t="s">
        <v>241</v>
      </c>
      <c r="X17" s="609"/>
      <c r="Y17" s="609"/>
      <c r="Z17" s="609"/>
      <c r="AA17" s="609"/>
      <c r="AB17" s="609"/>
      <c r="AC17" s="609"/>
      <c r="AD17" s="609" t="s">
        <v>242</v>
      </c>
      <c r="AE17" s="609"/>
      <c r="AF17" s="609"/>
      <c r="AG17" s="609"/>
      <c r="AH17" s="609"/>
      <c r="AI17" s="260"/>
      <c r="AJ17" s="149"/>
      <c r="AK17" s="216" t="s">
        <v>515</v>
      </c>
      <c r="AL17" s="216">
        <v>5</v>
      </c>
      <c r="AM17" s="216" t="s">
        <v>873</v>
      </c>
      <c r="AN17" s="216">
        <v>1</v>
      </c>
    </row>
    <row r="18" spans="1:40" ht="4.5" customHeight="1" x14ac:dyDescent="0.2">
      <c r="A18" s="63"/>
      <c r="B18" s="112"/>
      <c r="C18" s="112"/>
      <c r="D18" s="112"/>
      <c r="E18" s="112"/>
      <c r="F18" s="112"/>
      <c r="G18" s="112"/>
      <c r="H18" s="112"/>
      <c r="I18" s="112"/>
      <c r="J18" s="112"/>
      <c r="K18" s="112"/>
      <c r="L18" s="112"/>
      <c r="M18" s="112"/>
      <c r="N18" s="112"/>
      <c r="O18" s="112"/>
      <c r="P18" s="112"/>
      <c r="Q18" s="112"/>
      <c r="R18" s="112"/>
      <c r="S18" s="112"/>
      <c r="T18" s="112"/>
      <c r="U18" s="112"/>
      <c r="V18" s="112"/>
      <c r="W18" s="112"/>
      <c r="X18" s="112"/>
      <c r="Y18" s="112"/>
      <c r="Z18" s="112"/>
      <c r="AA18" s="112"/>
      <c r="AB18" s="112"/>
      <c r="AC18" s="112"/>
      <c r="AD18" s="112"/>
      <c r="AE18" s="112"/>
      <c r="AF18" s="112"/>
      <c r="AG18" s="112"/>
      <c r="AH18" s="112"/>
      <c r="AI18" s="112"/>
      <c r="AJ18" s="149"/>
      <c r="AK18" s="216" t="s">
        <v>301</v>
      </c>
      <c r="AL18" s="216">
        <v>5</v>
      </c>
      <c r="AM18" s="216" t="s">
        <v>874</v>
      </c>
      <c r="AN18" s="216">
        <v>2</v>
      </c>
    </row>
    <row r="19" spans="1:40" ht="15" customHeight="1" thickBot="1" x14ac:dyDescent="0.25">
      <c r="A19" s="63"/>
      <c r="B19" s="66" t="s">
        <v>717</v>
      </c>
      <c r="C19" s="126"/>
      <c r="D19" s="63"/>
      <c r="E19" s="63"/>
      <c r="F19" s="63"/>
      <c r="G19" s="63"/>
      <c r="H19" s="63"/>
      <c r="I19" s="63"/>
      <c r="J19" s="63"/>
      <c r="K19" s="63"/>
      <c r="L19" s="63"/>
      <c r="M19" s="63"/>
      <c r="N19" s="63"/>
      <c r="O19" s="63"/>
      <c r="P19" s="63"/>
      <c r="Q19" s="63"/>
      <c r="R19" s="175"/>
      <c r="S19" s="175"/>
      <c r="T19" s="175"/>
      <c r="U19" s="175"/>
      <c r="V19" s="175"/>
      <c r="W19" s="63"/>
      <c r="X19" s="63"/>
      <c r="Y19" s="63"/>
      <c r="Z19" s="63"/>
      <c r="AA19" s="63"/>
      <c r="AB19" s="63"/>
      <c r="AC19" s="63"/>
      <c r="AD19" s="63"/>
      <c r="AE19" s="63"/>
      <c r="AF19" s="63"/>
      <c r="AG19" s="63"/>
      <c r="AH19" s="63"/>
      <c r="AI19" s="63"/>
      <c r="AJ19" s="149"/>
      <c r="AK19" s="216" t="s">
        <v>302</v>
      </c>
      <c r="AL19" s="216">
        <v>5</v>
      </c>
      <c r="AM19" s="216" t="s">
        <v>875</v>
      </c>
      <c r="AN19" s="216">
        <v>3</v>
      </c>
    </row>
    <row r="20" spans="1:40" ht="13.8" thickBot="1" x14ac:dyDescent="0.25">
      <c r="A20" s="63"/>
      <c r="B20" s="576" t="s">
        <v>161</v>
      </c>
      <c r="C20" s="577"/>
      <c r="D20" s="577"/>
      <c r="E20" s="577"/>
      <c r="F20" s="578"/>
      <c r="G20" s="603"/>
      <c r="H20" s="604"/>
      <c r="I20" s="610" t="s">
        <v>239</v>
      </c>
      <c r="J20" s="611"/>
      <c r="K20" s="611"/>
      <c r="L20" s="611"/>
      <c r="M20" s="611"/>
      <c r="N20" s="611"/>
      <c r="O20" s="611"/>
      <c r="P20" s="611" t="s">
        <v>240</v>
      </c>
      <c r="Q20" s="611"/>
      <c r="R20" s="611"/>
      <c r="S20" s="611"/>
      <c r="T20" s="611"/>
      <c r="U20" s="611"/>
      <c r="V20" s="611"/>
      <c r="W20" s="611" t="s">
        <v>241</v>
      </c>
      <c r="X20" s="611"/>
      <c r="Y20" s="611"/>
      <c r="Z20" s="611"/>
      <c r="AA20" s="611"/>
      <c r="AB20" s="611"/>
      <c r="AC20" s="611"/>
      <c r="AD20" s="611" t="s">
        <v>242</v>
      </c>
      <c r="AE20" s="611"/>
      <c r="AF20" s="611"/>
      <c r="AG20" s="611"/>
      <c r="AH20" s="611"/>
      <c r="AI20" s="258"/>
      <c r="AJ20" s="149"/>
      <c r="AK20" s="216" t="s">
        <v>303</v>
      </c>
      <c r="AL20" s="216">
        <v>5</v>
      </c>
      <c r="AM20" s="216" t="s">
        <v>876</v>
      </c>
    </row>
    <row r="21" spans="1:40" ht="13.8" thickBot="1" x14ac:dyDescent="0.25">
      <c r="A21" s="63"/>
      <c r="B21" s="563" t="s">
        <v>991</v>
      </c>
      <c r="C21" s="564"/>
      <c r="D21" s="564"/>
      <c r="E21" s="564"/>
      <c r="F21" s="565"/>
      <c r="G21" s="603"/>
      <c r="H21" s="604"/>
      <c r="I21" s="617" t="s">
        <v>239</v>
      </c>
      <c r="J21" s="618"/>
      <c r="K21" s="618"/>
      <c r="L21" s="618"/>
      <c r="M21" s="618"/>
      <c r="N21" s="618"/>
      <c r="O21" s="618"/>
      <c r="P21" s="618" t="s">
        <v>240</v>
      </c>
      <c r="Q21" s="618"/>
      <c r="R21" s="618"/>
      <c r="S21" s="618"/>
      <c r="T21" s="618"/>
      <c r="U21" s="618"/>
      <c r="V21" s="618"/>
      <c r="W21" s="618" t="s">
        <v>241</v>
      </c>
      <c r="X21" s="618"/>
      <c r="Y21" s="618"/>
      <c r="Z21" s="618"/>
      <c r="AA21" s="618"/>
      <c r="AB21" s="618"/>
      <c r="AC21" s="618"/>
      <c r="AD21" s="618" t="s">
        <v>242</v>
      </c>
      <c r="AE21" s="618"/>
      <c r="AF21" s="618"/>
      <c r="AG21" s="618"/>
      <c r="AH21" s="618"/>
      <c r="AI21" s="259"/>
      <c r="AJ21" s="149"/>
      <c r="AK21" s="216" t="s">
        <v>296</v>
      </c>
      <c r="AL21" s="216">
        <v>5</v>
      </c>
      <c r="AM21" s="216" t="s">
        <v>877</v>
      </c>
    </row>
    <row r="22" spans="1:40" ht="13.8" thickBot="1" x14ac:dyDescent="0.25">
      <c r="A22" s="63"/>
      <c r="B22" s="563" t="s">
        <v>162</v>
      </c>
      <c r="C22" s="564"/>
      <c r="D22" s="564"/>
      <c r="E22" s="564"/>
      <c r="F22" s="565"/>
      <c r="G22" s="603"/>
      <c r="H22" s="604"/>
      <c r="I22" s="617" t="s">
        <v>239</v>
      </c>
      <c r="J22" s="618"/>
      <c r="K22" s="618"/>
      <c r="L22" s="618"/>
      <c r="M22" s="618"/>
      <c r="N22" s="618"/>
      <c r="O22" s="618"/>
      <c r="P22" s="618" t="s">
        <v>240</v>
      </c>
      <c r="Q22" s="618"/>
      <c r="R22" s="618"/>
      <c r="S22" s="618"/>
      <c r="T22" s="618"/>
      <c r="U22" s="618"/>
      <c r="V22" s="618"/>
      <c r="W22" s="618" t="s">
        <v>241</v>
      </c>
      <c r="X22" s="618"/>
      <c r="Y22" s="618"/>
      <c r="Z22" s="618"/>
      <c r="AA22" s="618"/>
      <c r="AB22" s="618"/>
      <c r="AC22" s="618"/>
      <c r="AD22" s="618" t="s">
        <v>242</v>
      </c>
      <c r="AE22" s="618"/>
      <c r="AF22" s="618"/>
      <c r="AG22" s="618"/>
      <c r="AH22" s="618"/>
      <c r="AI22" s="259"/>
      <c r="AJ22" s="149"/>
      <c r="AK22" s="216" t="s">
        <v>304</v>
      </c>
      <c r="AL22" s="216">
        <v>5</v>
      </c>
      <c r="AM22" s="216" t="s">
        <v>878</v>
      </c>
    </row>
    <row r="23" spans="1:40" ht="13.8" thickBot="1" x14ac:dyDescent="0.25">
      <c r="A23" s="63"/>
      <c r="B23" s="563" t="s">
        <v>163</v>
      </c>
      <c r="C23" s="564"/>
      <c r="D23" s="564"/>
      <c r="E23" s="564"/>
      <c r="F23" s="565"/>
      <c r="G23" s="603"/>
      <c r="H23" s="604"/>
      <c r="I23" s="617" t="s">
        <v>239</v>
      </c>
      <c r="J23" s="618"/>
      <c r="K23" s="618"/>
      <c r="L23" s="618"/>
      <c r="M23" s="618"/>
      <c r="N23" s="618"/>
      <c r="O23" s="618"/>
      <c r="P23" s="618" t="s">
        <v>240</v>
      </c>
      <c r="Q23" s="618"/>
      <c r="R23" s="618"/>
      <c r="S23" s="618"/>
      <c r="T23" s="618"/>
      <c r="U23" s="618"/>
      <c r="V23" s="618"/>
      <c r="W23" s="618" t="s">
        <v>241</v>
      </c>
      <c r="X23" s="618"/>
      <c r="Y23" s="618"/>
      <c r="Z23" s="618"/>
      <c r="AA23" s="618"/>
      <c r="AB23" s="618"/>
      <c r="AC23" s="618"/>
      <c r="AD23" s="618" t="s">
        <v>242</v>
      </c>
      <c r="AE23" s="618"/>
      <c r="AF23" s="618"/>
      <c r="AG23" s="618"/>
      <c r="AH23" s="618"/>
      <c r="AI23" s="259"/>
      <c r="AJ23" s="149"/>
      <c r="AK23" s="216" t="s">
        <v>305</v>
      </c>
      <c r="AL23" s="216">
        <v>5</v>
      </c>
      <c r="AM23" s="216" t="s">
        <v>879</v>
      </c>
    </row>
    <row r="24" spans="1:40" ht="13.8" thickBot="1" x14ac:dyDescent="0.25">
      <c r="A24" s="63"/>
      <c r="B24" s="563" t="s">
        <v>164</v>
      </c>
      <c r="C24" s="564"/>
      <c r="D24" s="564"/>
      <c r="E24" s="564"/>
      <c r="F24" s="565"/>
      <c r="G24" s="603"/>
      <c r="H24" s="604"/>
      <c r="I24" s="617" t="s">
        <v>239</v>
      </c>
      <c r="J24" s="618"/>
      <c r="K24" s="618"/>
      <c r="L24" s="618"/>
      <c r="M24" s="618"/>
      <c r="N24" s="618"/>
      <c r="O24" s="618"/>
      <c r="P24" s="618" t="s">
        <v>240</v>
      </c>
      <c r="Q24" s="618"/>
      <c r="R24" s="618"/>
      <c r="S24" s="618"/>
      <c r="T24" s="618"/>
      <c r="U24" s="618"/>
      <c r="V24" s="618"/>
      <c r="W24" s="618" t="s">
        <v>241</v>
      </c>
      <c r="X24" s="618"/>
      <c r="Y24" s="618"/>
      <c r="Z24" s="618"/>
      <c r="AA24" s="618"/>
      <c r="AB24" s="618"/>
      <c r="AC24" s="618"/>
      <c r="AD24" s="618" t="s">
        <v>242</v>
      </c>
      <c r="AE24" s="618"/>
      <c r="AF24" s="618"/>
      <c r="AG24" s="618"/>
      <c r="AH24" s="618"/>
      <c r="AI24" s="259"/>
      <c r="AJ24" s="149"/>
      <c r="AK24" s="216" t="s">
        <v>306</v>
      </c>
      <c r="AL24" s="216">
        <v>5</v>
      </c>
      <c r="AM24" s="216" t="s">
        <v>880</v>
      </c>
    </row>
    <row r="25" spans="1:40" ht="13.8" thickBot="1" x14ac:dyDescent="0.25">
      <c r="A25" s="63"/>
      <c r="B25" s="563" t="s">
        <v>131</v>
      </c>
      <c r="C25" s="564"/>
      <c r="D25" s="564"/>
      <c r="E25" s="564"/>
      <c r="F25" s="565"/>
      <c r="G25" s="603"/>
      <c r="H25" s="604"/>
      <c r="I25" s="617" t="s">
        <v>239</v>
      </c>
      <c r="J25" s="618"/>
      <c r="K25" s="618"/>
      <c r="L25" s="618"/>
      <c r="M25" s="618"/>
      <c r="N25" s="618"/>
      <c r="O25" s="618"/>
      <c r="P25" s="618" t="s">
        <v>240</v>
      </c>
      <c r="Q25" s="618"/>
      <c r="R25" s="618"/>
      <c r="S25" s="618"/>
      <c r="T25" s="618"/>
      <c r="U25" s="618"/>
      <c r="V25" s="618"/>
      <c r="W25" s="618" t="s">
        <v>241</v>
      </c>
      <c r="X25" s="618"/>
      <c r="Y25" s="618"/>
      <c r="Z25" s="618"/>
      <c r="AA25" s="618"/>
      <c r="AB25" s="618"/>
      <c r="AC25" s="618"/>
      <c r="AD25" s="618" t="s">
        <v>242</v>
      </c>
      <c r="AE25" s="618"/>
      <c r="AF25" s="618"/>
      <c r="AG25" s="618"/>
      <c r="AH25" s="618"/>
      <c r="AI25" s="259"/>
      <c r="AJ25" s="149"/>
      <c r="AK25" s="216" t="s">
        <v>545</v>
      </c>
      <c r="AL25" s="216">
        <v>4</v>
      </c>
      <c r="AM25" s="216" t="s">
        <v>881</v>
      </c>
    </row>
    <row r="26" spans="1:40" ht="13.8" thickBot="1" x14ac:dyDescent="0.25">
      <c r="A26" s="63"/>
      <c r="B26" s="573" t="s">
        <v>524</v>
      </c>
      <c r="C26" s="574"/>
      <c r="D26" s="574"/>
      <c r="E26" s="574"/>
      <c r="F26" s="575"/>
      <c r="G26" s="603"/>
      <c r="H26" s="604"/>
      <c r="I26" s="619" t="s">
        <v>239</v>
      </c>
      <c r="J26" s="609"/>
      <c r="K26" s="609"/>
      <c r="L26" s="609"/>
      <c r="M26" s="609"/>
      <c r="N26" s="609"/>
      <c r="O26" s="609"/>
      <c r="P26" s="609" t="s">
        <v>240</v>
      </c>
      <c r="Q26" s="609"/>
      <c r="R26" s="609"/>
      <c r="S26" s="609"/>
      <c r="T26" s="609"/>
      <c r="U26" s="609"/>
      <c r="V26" s="609"/>
      <c r="W26" s="609" t="s">
        <v>241</v>
      </c>
      <c r="X26" s="609"/>
      <c r="Y26" s="609"/>
      <c r="Z26" s="609"/>
      <c r="AA26" s="609"/>
      <c r="AB26" s="609"/>
      <c r="AC26" s="609"/>
      <c r="AD26" s="609" t="s">
        <v>242</v>
      </c>
      <c r="AE26" s="609"/>
      <c r="AF26" s="609"/>
      <c r="AG26" s="609"/>
      <c r="AH26" s="609"/>
      <c r="AI26" s="260"/>
      <c r="AJ26" s="149"/>
      <c r="AK26" s="216" t="s">
        <v>516</v>
      </c>
      <c r="AL26" s="216">
        <f>B39</f>
        <v>0</v>
      </c>
      <c r="AM26" s="216" t="s">
        <v>882</v>
      </c>
    </row>
    <row r="27" spans="1:40" ht="18.45" customHeight="1" x14ac:dyDescent="0.2">
      <c r="A27" s="63"/>
      <c r="B27" s="290" t="s">
        <v>710</v>
      </c>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49"/>
      <c r="AK27" s="216" t="s">
        <v>307</v>
      </c>
      <c r="AL27" s="216">
        <v>10</v>
      </c>
      <c r="AM27" s="216" t="s">
        <v>883</v>
      </c>
    </row>
    <row r="28" spans="1:40" ht="13.8" thickBot="1" x14ac:dyDescent="0.25">
      <c r="A28" s="63"/>
      <c r="B28" s="66" t="s">
        <v>718</v>
      </c>
      <c r="C28" s="126"/>
      <c r="D28" s="63"/>
      <c r="E28" s="63"/>
      <c r="F28" s="63"/>
      <c r="G28" s="63"/>
      <c r="H28" s="63"/>
      <c r="I28" s="63"/>
      <c r="J28" s="63"/>
      <c r="K28" s="63"/>
      <c r="L28" s="63"/>
      <c r="M28" s="63"/>
      <c r="N28" s="63"/>
      <c r="O28" s="63"/>
      <c r="P28" s="63"/>
      <c r="Q28" s="63"/>
      <c r="R28" s="175"/>
      <c r="S28" s="175"/>
      <c r="T28" s="175"/>
      <c r="U28" s="175"/>
      <c r="V28" s="175"/>
      <c r="W28" s="63"/>
      <c r="X28" s="63"/>
      <c r="Y28" s="63"/>
      <c r="Z28" s="63"/>
      <c r="AA28" s="63"/>
      <c r="AB28" s="63"/>
      <c r="AC28" s="63"/>
      <c r="AD28" s="63"/>
      <c r="AE28" s="63"/>
      <c r="AF28" s="63"/>
      <c r="AG28" s="63"/>
      <c r="AH28" s="63"/>
      <c r="AI28" s="63"/>
      <c r="AJ28" s="149"/>
      <c r="AK28" s="216" t="s">
        <v>308</v>
      </c>
      <c r="AL28" s="216">
        <v>10</v>
      </c>
      <c r="AM28" s="216" t="s">
        <v>884</v>
      </c>
    </row>
    <row r="29" spans="1:40" ht="13.8" thickBot="1" x14ac:dyDescent="0.25">
      <c r="A29" s="63"/>
      <c r="B29" s="576" t="s">
        <v>165</v>
      </c>
      <c r="C29" s="577"/>
      <c r="D29" s="577"/>
      <c r="E29" s="577"/>
      <c r="F29" s="578"/>
      <c r="G29" s="603"/>
      <c r="H29" s="604"/>
      <c r="I29" s="627" t="s">
        <v>422</v>
      </c>
      <c r="J29" s="628"/>
      <c r="K29" s="628"/>
      <c r="L29" s="628"/>
      <c r="M29" s="628"/>
      <c r="N29" s="628"/>
      <c r="O29" s="628"/>
      <c r="P29" s="626" t="s">
        <v>243</v>
      </c>
      <c r="Q29" s="626"/>
      <c r="R29" s="626"/>
      <c r="S29" s="626"/>
      <c r="T29" s="626"/>
      <c r="U29" s="626"/>
      <c r="V29" s="626"/>
      <c r="W29" s="628" t="s">
        <v>519</v>
      </c>
      <c r="X29" s="628"/>
      <c r="Y29" s="628"/>
      <c r="Z29" s="628"/>
      <c r="AA29" s="628"/>
      <c r="AB29" s="628"/>
      <c r="AC29" s="628"/>
      <c r="AD29" s="626" t="s">
        <v>242</v>
      </c>
      <c r="AE29" s="626"/>
      <c r="AF29" s="626"/>
      <c r="AG29" s="626"/>
      <c r="AH29" s="626"/>
      <c r="AI29" s="255"/>
      <c r="AJ29" s="149"/>
      <c r="AK29" s="216" t="s">
        <v>309</v>
      </c>
      <c r="AL29" s="216">
        <v>10</v>
      </c>
      <c r="AM29" s="216" t="s">
        <v>885</v>
      </c>
    </row>
    <row r="30" spans="1:40" ht="13.8" thickBot="1" x14ac:dyDescent="0.25">
      <c r="A30" s="63"/>
      <c r="B30" s="563" t="s">
        <v>166</v>
      </c>
      <c r="C30" s="564"/>
      <c r="D30" s="564"/>
      <c r="E30" s="564"/>
      <c r="F30" s="565"/>
      <c r="G30" s="603"/>
      <c r="H30" s="604"/>
      <c r="I30" s="621" t="s">
        <v>244</v>
      </c>
      <c r="J30" s="622"/>
      <c r="K30" s="622"/>
      <c r="L30" s="622"/>
      <c r="M30" s="622"/>
      <c r="N30" s="622"/>
      <c r="O30" s="622"/>
      <c r="P30" s="620" t="s">
        <v>245</v>
      </c>
      <c r="Q30" s="620"/>
      <c r="R30" s="620"/>
      <c r="S30" s="620"/>
      <c r="T30" s="620"/>
      <c r="U30" s="620"/>
      <c r="V30" s="620"/>
      <c r="W30" s="622" t="s">
        <v>520</v>
      </c>
      <c r="X30" s="622"/>
      <c r="Y30" s="622"/>
      <c r="Z30" s="622"/>
      <c r="AA30" s="622"/>
      <c r="AB30" s="622"/>
      <c r="AC30" s="622"/>
      <c r="AD30" s="620" t="s">
        <v>242</v>
      </c>
      <c r="AE30" s="620"/>
      <c r="AF30" s="620"/>
      <c r="AG30" s="620"/>
      <c r="AH30" s="620"/>
      <c r="AI30" s="256"/>
      <c r="AJ30" s="149"/>
      <c r="AK30" s="216" t="s">
        <v>310</v>
      </c>
      <c r="AL30" s="216">
        <v>10</v>
      </c>
      <c r="AM30" s="216" t="s">
        <v>886</v>
      </c>
      <c r="AN30" s="216"/>
    </row>
    <row r="31" spans="1:40" ht="13.8" thickBot="1" x14ac:dyDescent="0.25">
      <c r="A31" s="63"/>
      <c r="B31" s="563" t="s">
        <v>167</v>
      </c>
      <c r="C31" s="564"/>
      <c r="D31" s="564"/>
      <c r="E31" s="564"/>
      <c r="F31" s="565"/>
      <c r="G31" s="603"/>
      <c r="H31" s="604"/>
      <c r="I31" s="621" t="s">
        <v>424</v>
      </c>
      <c r="J31" s="622"/>
      <c r="K31" s="622"/>
      <c r="L31" s="622"/>
      <c r="M31" s="622"/>
      <c r="N31" s="622"/>
      <c r="O31" s="622"/>
      <c r="P31" s="622" t="s">
        <v>426</v>
      </c>
      <c r="Q31" s="622"/>
      <c r="R31" s="622"/>
      <c r="S31" s="622"/>
      <c r="T31" s="622"/>
      <c r="U31" s="622"/>
      <c r="V31" s="622"/>
      <c r="W31" s="620" t="s">
        <v>241</v>
      </c>
      <c r="X31" s="620"/>
      <c r="Y31" s="620"/>
      <c r="Z31" s="620"/>
      <c r="AA31" s="620"/>
      <c r="AB31" s="620"/>
      <c r="AC31" s="620"/>
      <c r="AD31" s="620" t="s">
        <v>242</v>
      </c>
      <c r="AE31" s="620"/>
      <c r="AF31" s="620"/>
      <c r="AG31" s="620"/>
      <c r="AH31" s="620"/>
      <c r="AI31" s="256"/>
      <c r="AJ31" s="149"/>
      <c r="AK31" s="216" t="s">
        <v>517</v>
      </c>
      <c r="AL31" s="216">
        <f>B52</f>
        <v>0</v>
      </c>
      <c r="AM31" s="216" t="s">
        <v>887</v>
      </c>
      <c r="AN31" s="216"/>
    </row>
    <row r="32" spans="1:40" ht="13.8" thickBot="1" x14ac:dyDescent="0.25">
      <c r="A32" s="63"/>
      <c r="B32" s="563" t="s">
        <v>168</v>
      </c>
      <c r="C32" s="564"/>
      <c r="D32" s="564"/>
      <c r="E32" s="564"/>
      <c r="F32" s="565"/>
      <c r="G32" s="603"/>
      <c r="H32" s="604"/>
      <c r="I32" s="621" t="s">
        <v>423</v>
      </c>
      <c r="J32" s="622"/>
      <c r="K32" s="622"/>
      <c r="L32" s="622"/>
      <c r="M32" s="622"/>
      <c r="N32" s="622"/>
      <c r="O32" s="622"/>
      <c r="P32" s="622" t="s">
        <v>425</v>
      </c>
      <c r="Q32" s="622"/>
      <c r="R32" s="622"/>
      <c r="S32" s="622"/>
      <c r="T32" s="622"/>
      <c r="U32" s="622"/>
      <c r="V32" s="622"/>
      <c r="W32" s="620" t="s">
        <v>241</v>
      </c>
      <c r="X32" s="620"/>
      <c r="Y32" s="620"/>
      <c r="Z32" s="620"/>
      <c r="AA32" s="620"/>
      <c r="AB32" s="620"/>
      <c r="AC32" s="620"/>
      <c r="AD32" s="620" t="s">
        <v>242</v>
      </c>
      <c r="AE32" s="620"/>
      <c r="AF32" s="620"/>
      <c r="AG32" s="620"/>
      <c r="AH32" s="620"/>
      <c r="AI32" s="256"/>
      <c r="AJ32" s="149"/>
      <c r="AM32" s="216"/>
      <c r="AN32" s="216"/>
    </row>
    <row r="33" spans="1:42" ht="13.8" thickBot="1" x14ac:dyDescent="0.25">
      <c r="A33" s="63"/>
      <c r="B33" s="563" t="s">
        <v>420</v>
      </c>
      <c r="C33" s="564"/>
      <c r="D33" s="564"/>
      <c r="E33" s="564"/>
      <c r="F33" s="565"/>
      <c r="G33" s="603"/>
      <c r="H33" s="604"/>
      <c r="I33" s="621" t="s">
        <v>423</v>
      </c>
      <c r="J33" s="622"/>
      <c r="K33" s="622"/>
      <c r="L33" s="622"/>
      <c r="M33" s="622"/>
      <c r="N33" s="622"/>
      <c r="O33" s="622"/>
      <c r="P33" s="622" t="s">
        <v>425</v>
      </c>
      <c r="Q33" s="622"/>
      <c r="R33" s="622"/>
      <c r="S33" s="622"/>
      <c r="T33" s="622"/>
      <c r="U33" s="622"/>
      <c r="V33" s="622"/>
      <c r="W33" s="620" t="s">
        <v>241</v>
      </c>
      <c r="X33" s="620"/>
      <c r="Y33" s="620"/>
      <c r="Z33" s="620"/>
      <c r="AA33" s="620"/>
      <c r="AB33" s="620"/>
      <c r="AC33" s="620"/>
      <c r="AD33" s="620" t="s">
        <v>242</v>
      </c>
      <c r="AE33" s="620"/>
      <c r="AF33" s="620"/>
      <c r="AG33" s="620"/>
      <c r="AH33" s="620"/>
      <c r="AI33" s="256"/>
      <c r="AJ33" s="149"/>
      <c r="AM33" s="216"/>
      <c r="AN33" s="216"/>
    </row>
    <row r="34" spans="1:42" ht="13.8" thickBot="1" x14ac:dyDescent="0.25">
      <c r="A34" s="63"/>
      <c r="B34" s="563" t="s">
        <v>438</v>
      </c>
      <c r="C34" s="564"/>
      <c r="D34" s="564"/>
      <c r="E34" s="564"/>
      <c r="F34" s="565"/>
      <c r="G34" s="603"/>
      <c r="H34" s="604"/>
      <c r="I34" s="621" t="s">
        <v>423</v>
      </c>
      <c r="J34" s="622"/>
      <c r="K34" s="622"/>
      <c r="L34" s="622"/>
      <c r="M34" s="622"/>
      <c r="N34" s="622"/>
      <c r="O34" s="622"/>
      <c r="P34" s="622" t="s">
        <v>425</v>
      </c>
      <c r="Q34" s="622"/>
      <c r="R34" s="622"/>
      <c r="S34" s="622"/>
      <c r="T34" s="622"/>
      <c r="U34" s="622"/>
      <c r="V34" s="622"/>
      <c r="W34" s="620" t="s">
        <v>241</v>
      </c>
      <c r="X34" s="620"/>
      <c r="Y34" s="620"/>
      <c r="Z34" s="620"/>
      <c r="AA34" s="620"/>
      <c r="AB34" s="620"/>
      <c r="AC34" s="620"/>
      <c r="AD34" s="620" t="s">
        <v>242</v>
      </c>
      <c r="AE34" s="620"/>
      <c r="AF34" s="620"/>
      <c r="AG34" s="620"/>
      <c r="AH34" s="620"/>
      <c r="AI34" s="256"/>
      <c r="AJ34" s="149"/>
      <c r="AM34" s="216"/>
      <c r="AN34" s="216"/>
    </row>
    <row r="35" spans="1:42" ht="13.8" thickBot="1" x14ac:dyDescent="0.25">
      <c r="A35" s="63"/>
      <c r="B35" s="563" t="s">
        <v>437</v>
      </c>
      <c r="C35" s="564"/>
      <c r="D35" s="564"/>
      <c r="E35" s="564"/>
      <c r="F35" s="565"/>
      <c r="G35" s="270"/>
      <c r="H35" s="271"/>
      <c r="I35" s="621" t="s">
        <v>423</v>
      </c>
      <c r="J35" s="622"/>
      <c r="K35" s="622"/>
      <c r="L35" s="622"/>
      <c r="M35" s="622"/>
      <c r="N35" s="622"/>
      <c r="O35" s="622"/>
      <c r="P35" s="622" t="s">
        <v>425</v>
      </c>
      <c r="Q35" s="622"/>
      <c r="R35" s="622"/>
      <c r="S35" s="622"/>
      <c r="T35" s="622"/>
      <c r="U35" s="622"/>
      <c r="V35" s="622"/>
      <c r="W35" s="620" t="s">
        <v>241</v>
      </c>
      <c r="X35" s="620"/>
      <c r="Y35" s="620"/>
      <c r="Z35" s="620"/>
      <c r="AA35" s="620"/>
      <c r="AB35" s="620"/>
      <c r="AC35" s="620"/>
      <c r="AD35" s="620" t="s">
        <v>242</v>
      </c>
      <c r="AE35" s="620"/>
      <c r="AF35" s="620"/>
      <c r="AG35" s="620"/>
      <c r="AH35" s="620"/>
      <c r="AI35" s="256"/>
      <c r="AJ35" s="149"/>
      <c r="AM35" s="216"/>
      <c r="AN35" s="216"/>
    </row>
    <row r="36" spans="1:42" ht="14.4" customHeight="1" thickBot="1" x14ac:dyDescent="0.25">
      <c r="A36" s="63"/>
      <c r="B36" s="573" t="s">
        <v>994</v>
      </c>
      <c r="C36" s="574"/>
      <c r="D36" s="574"/>
      <c r="E36" s="574"/>
      <c r="F36" s="575"/>
      <c r="G36" s="603"/>
      <c r="H36" s="604"/>
      <c r="I36" s="632" t="s">
        <v>671</v>
      </c>
      <c r="J36" s="633"/>
      <c r="K36" s="633"/>
      <c r="L36" s="633"/>
      <c r="M36" s="633"/>
      <c r="N36" s="633"/>
      <c r="O36" s="633"/>
      <c r="P36" s="624" t="s">
        <v>672</v>
      </c>
      <c r="Q36" s="624"/>
      <c r="R36" s="624"/>
      <c r="S36" s="624"/>
      <c r="T36" s="624"/>
      <c r="U36" s="624"/>
      <c r="V36" s="624"/>
      <c r="W36" s="625" t="s">
        <v>673</v>
      </c>
      <c r="X36" s="625"/>
      <c r="Y36" s="625"/>
      <c r="Z36" s="625"/>
      <c r="AA36" s="625"/>
      <c r="AB36" s="625"/>
      <c r="AC36" s="625"/>
      <c r="AD36" s="625"/>
      <c r="AE36" s="625"/>
      <c r="AF36" s="625"/>
      <c r="AG36" s="625"/>
      <c r="AH36" s="625"/>
      <c r="AI36" s="257"/>
      <c r="AJ36" s="149"/>
      <c r="AM36" s="216"/>
      <c r="AN36" s="216"/>
    </row>
    <row r="37" spans="1:42" ht="15" customHeight="1" x14ac:dyDescent="0.2">
      <c r="A37" s="63"/>
      <c r="B37" s="290" t="s">
        <v>1014</v>
      </c>
      <c r="C37" s="112"/>
      <c r="D37" s="112"/>
      <c r="E37" s="112"/>
      <c r="F37" s="112"/>
      <c r="G37" s="112"/>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c r="AF37" s="112"/>
      <c r="AG37" s="112"/>
      <c r="AH37" s="112"/>
      <c r="AI37" s="112"/>
      <c r="AJ37" s="149"/>
      <c r="AM37" s="216"/>
      <c r="AN37" s="216"/>
    </row>
    <row r="38" spans="1:42" ht="13.8" thickBot="1" x14ac:dyDescent="0.25">
      <c r="A38" s="63"/>
      <c r="B38" s="263" t="s">
        <v>719</v>
      </c>
      <c r="C38" s="54"/>
      <c r="D38" s="54"/>
      <c r="E38" s="54"/>
      <c r="F38" s="54"/>
      <c r="G38" s="54"/>
      <c r="H38" s="54"/>
      <c r="I38" s="54"/>
      <c r="J38" s="54"/>
      <c r="K38" s="54"/>
      <c r="L38" s="54"/>
      <c r="M38" s="54"/>
      <c r="N38" s="54"/>
      <c r="O38" s="54"/>
      <c r="P38" s="54"/>
      <c r="Q38" s="54"/>
      <c r="R38" s="177"/>
      <c r="S38" s="177"/>
      <c r="T38" s="177"/>
      <c r="U38" s="177"/>
      <c r="V38" s="177"/>
      <c r="W38" s="54"/>
      <c r="X38" s="54"/>
      <c r="Y38" s="63"/>
      <c r="Z38" s="63"/>
      <c r="AA38" s="54"/>
      <c r="AB38" s="54"/>
      <c r="AC38" s="54"/>
      <c r="AD38" s="63"/>
      <c r="AE38" s="63"/>
      <c r="AF38" s="63"/>
      <c r="AG38" s="63"/>
      <c r="AH38" s="63"/>
      <c r="AI38" s="63"/>
      <c r="AJ38" s="149"/>
      <c r="AK38" s="216"/>
      <c r="AL38" s="216"/>
      <c r="AM38" s="216"/>
      <c r="AN38" s="216"/>
    </row>
    <row r="39" spans="1:42" ht="41.4" customHeight="1" thickBot="1" x14ac:dyDescent="0.25">
      <c r="A39" s="63"/>
      <c r="B39" s="629"/>
      <c r="C39" s="630"/>
      <c r="D39" s="630"/>
      <c r="E39" s="630"/>
      <c r="F39" s="630"/>
      <c r="G39" s="630"/>
      <c r="H39" s="630"/>
      <c r="I39" s="630"/>
      <c r="J39" s="630"/>
      <c r="K39" s="630"/>
      <c r="L39" s="630"/>
      <c r="M39" s="630"/>
      <c r="N39" s="630"/>
      <c r="O39" s="630"/>
      <c r="P39" s="630"/>
      <c r="Q39" s="630"/>
      <c r="R39" s="630"/>
      <c r="S39" s="630"/>
      <c r="T39" s="630"/>
      <c r="U39" s="630"/>
      <c r="V39" s="630"/>
      <c r="W39" s="630"/>
      <c r="X39" s="630"/>
      <c r="Y39" s="630"/>
      <c r="Z39" s="630"/>
      <c r="AA39" s="630"/>
      <c r="AB39" s="630"/>
      <c r="AC39" s="630"/>
      <c r="AD39" s="630"/>
      <c r="AE39" s="630"/>
      <c r="AF39" s="630"/>
      <c r="AG39" s="630"/>
      <c r="AH39" s="630"/>
      <c r="AI39" s="631"/>
      <c r="AJ39" s="149"/>
      <c r="AK39" s="216"/>
      <c r="AL39" s="216"/>
      <c r="AM39" s="216"/>
      <c r="AN39" s="216"/>
    </row>
    <row r="40" spans="1:42" ht="7.2" customHeight="1" x14ac:dyDescent="0.2">
      <c r="A40" s="63"/>
      <c r="B40" s="54"/>
      <c r="C40" s="54"/>
      <c r="D40" s="54"/>
      <c r="E40" s="54"/>
      <c r="F40" s="54"/>
      <c r="G40" s="54"/>
      <c r="H40" s="54"/>
      <c r="I40" s="54"/>
      <c r="J40" s="54"/>
      <c r="K40" s="54"/>
      <c r="L40" s="54"/>
      <c r="M40" s="54"/>
      <c r="N40" s="54"/>
      <c r="O40" s="54"/>
      <c r="P40" s="54"/>
      <c r="Q40" s="54"/>
      <c r="R40" s="177"/>
      <c r="S40" s="177"/>
      <c r="T40" s="177"/>
      <c r="U40" s="177"/>
      <c r="V40" s="177"/>
      <c r="W40" s="54"/>
      <c r="X40" s="54"/>
      <c r="Y40" s="63"/>
      <c r="Z40" s="63"/>
      <c r="AA40" s="54"/>
      <c r="AB40" s="54"/>
      <c r="AC40" s="54"/>
      <c r="AD40" s="63"/>
      <c r="AE40" s="63"/>
      <c r="AF40" s="63"/>
      <c r="AG40" s="63"/>
      <c r="AH40" s="63"/>
      <c r="AI40" s="63"/>
      <c r="AJ40" s="149"/>
      <c r="AK40" s="216"/>
      <c r="AL40" s="216"/>
      <c r="AM40" s="216"/>
      <c r="AN40" s="216"/>
    </row>
    <row r="41" spans="1:42" x14ac:dyDescent="0.2">
      <c r="A41" s="63"/>
      <c r="B41" s="126" t="s">
        <v>720</v>
      </c>
      <c r="C41" s="66"/>
      <c r="D41" s="66"/>
      <c r="E41" s="66"/>
      <c r="F41" s="66"/>
      <c r="G41" s="66"/>
      <c r="H41" s="66"/>
      <c r="I41" s="63"/>
      <c r="J41" s="63"/>
      <c r="K41" s="63"/>
      <c r="L41" s="63"/>
      <c r="M41" s="63"/>
      <c r="N41" s="63"/>
      <c r="O41" s="63"/>
      <c r="P41" s="63"/>
      <c r="Q41" s="63"/>
      <c r="R41" s="175"/>
      <c r="S41" s="175"/>
      <c r="T41" s="175"/>
      <c r="U41" s="175"/>
      <c r="V41" s="175"/>
      <c r="W41" s="63"/>
      <c r="X41" s="63"/>
      <c r="Y41" s="63"/>
      <c r="Z41" s="63"/>
      <c r="AA41" s="63"/>
      <c r="AB41" s="63"/>
      <c r="AC41" s="63"/>
      <c r="AD41" s="63"/>
      <c r="AE41" s="63"/>
      <c r="AF41" s="63"/>
      <c r="AG41" s="63"/>
      <c r="AH41" s="63"/>
      <c r="AI41" s="63"/>
      <c r="AJ41" s="149"/>
      <c r="AK41" s="216"/>
      <c r="AL41" s="216"/>
      <c r="AM41" s="216"/>
      <c r="AN41" s="216"/>
    </row>
    <row r="42" spans="1:42" ht="12" customHeight="1" thickBot="1" x14ac:dyDescent="0.25">
      <c r="A42" s="63"/>
      <c r="B42" s="66" t="s">
        <v>721</v>
      </c>
      <c r="C42" s="66"/>
      <c r="D42" s="66"/>
      <c r="E42" s="66"/>
      <c r="F42" s="66"/>
      <c r="G42" s="66"/>
      <c r="H42" s="66"/>
      <c r="I42" s="63"/>
      <c r="J42" s="63"/>
      <c r="K42" s="63"/>
      <c r="L42" s="63"/>
      <c r="M42" s="63"/>
      <c r="N42" s="63"/>
      <c r="O42" s="63"/>
      <c r="P42" s="63"/>
      <c r="Q42" s="63"/>
      <c r="R42" s="175"/>
      <c r="S42" s="175"/>
      <c r="T42" s="175"/>
      <c r="U42" s="175"/>
      <c r="V42" s="175"/>
      <c r="W42" s="63"/>
      <c r="X42" s="63"/>
      <c r="Y42" s="63"/>
      <c r="Z42" s="63"/>
      <c r="AA42" s="63"/>
      <c r="AB42" s="63"/>
      <c r="AC42" s="63"/>
      <c r="AD42" s="63"/>
      <c r="AE42" s="63"/>
      <c r="AF42" s="63"/>
      <c r="AG42" s="63"/>
      <c r="AH42" s="63"/>
      <c r="AI42" s="63"/>
      <c r="AJ42" s="149"/>
      <c r="AK42" s="216"/>
      <c r="AL42" s="216"/>
      <c r="AM42" s="216"/>
      <c r="AN42" s="216"/>
      <c r="AP42" s="5"/>
    </row>
    <row r="43" spans="1:42" ht="12.75" customHeight="1" thickBot="1" x14ac:dyDescent="0.25">
      <c r="A43" s="63"/>
      <c r="B43" s="142"/>
      <c r="C43" s="143"/>
      <c r="D43" s="143"/>
      <c r="E43" s="143"/>
      <c r="F43" s="143"/>
      <c r="G43" s="143"/>
      <c r="H43" s="144"/>
      <c r="I43" s="615" t="s">
        <v>109</v>
      </c>
      <c r="J43" s="586"/>
      <c r="K43" s="587"/>
      <c r="L43" s="585" t="s">
        <v>236</v>
      </c>
      <c r="M43" s="586"/>
      <c r="N43" s="587"/>
      <c r="O43" s="585" t="s">
        <v>110</v>
      </c>
      <c r="P43" s="586"/>
      <c r="Q43" s="587"/>
      <c r="R43" s="585" t="s">
        <v>111</v>
      </c>
      <c r="S43" s="586"/>
      <c r="T43" s="587"/>
      <c r="U43" s="585" t="s">
        <v>103</v>
      </c>
      <c r="V43" s="586"/>
      <c r="W43" s="587"/>
      <c r="X43" s="585" t="s">
        <v>112</v>
      </c>
      <c r="Y43" s="586"/>
      <c r="Z43" s="587"/>
      <c r="AA43" s="585" t="s">
        <v>113</v>
      </c>
      <c r="AB43" s="586"/>
      <c r="AC43" s="587"/>
      <c r="AD43" s="585" t="s">
        <v>502</v>
      </c>
      <c r="AE43" s="586"/>
      <c r="AF43" s="587"/>
      <c r="AG43" s="585" t="s">
        <v>114</v>
      </c>
      <c r="AH43" s="586"/>
      <c r="AI43" s="588"/>
      <c r="AJ43" s="149"/>
      <c r="AK43" s="216"/>
      <c r="AL43" s="216"/>
      <c r="AM43" s="216"/>
      <c r="AN43" s="216"/>
      <c r="AP43" s="5"/>
    </row>
    <row r="44" spans="1:42" ht="23.25" customHeight="1" thickBot="1" x14ac:dyDescent="0.25">
      <c r="A44" s="63"/>
      <c r="B44" s="582" t="s">
        <v>146</v>
      </c>
      <c r="C44" s="583"/>
      <c r="D44" s="583"/>
      <c r="E44" s="583"/>
      <c r="F44" s="584"/>
      <c r="G44" s="600" t="s">
        <v>122</v>
      </c>
      <c r="H44" s="601"/>
      <c r="I44" s="614" t="s">
        <v>234</v>
      </c>
      <c r="J44" s="590"/>
      <c r="K44" s="591"/>
      <c r="L44" s="589" t="s">
        <v>1016</v>
      </c>
      <c r="M44" s="590"/>
      <c r="N44" s="591"/>
      <c r="O44" s="589" t="s">
        <v>235</v>
      </c>
      <c r="P44" s="590"/>
      <c r="Q44" s="591"/>
      <c r="R44" s="589" t="s">
        <v>237</v>
      </c>
      <c r="S44" s="590"/>
      <c r="T44" s="591"/>
      <c r="U44" s="589" t="s">
        <v>115</v>
      </c>
      <c r="V44" s="590"/>
      <c r="W44" s="591"/>
      <c r="X44" s="589" t="s">
        <v>432</v>
      </c>
      <c r="Y44" s="590"/>
      <c r="Z44" s="591"/>
      <c r="AA44" s="589" t="s">
        <v>431</v>
      </c>
      <c r="AB44" s="590"/>
      <c r="AC44" s="591"/>
      <c r="AD44" s="589" t="s">
        <v>1015</v>
      </c>
      <c r="AE44" s="590"/>
      <c r="AF44" s="591"/>
      <c r="AG44" s="589" t="s">
        <v>238</v>
      </c>
      <c r="AH44" s="590"/>
      <c r="AI44" s="592"/>
      <c r="AJ44" s="149"/>
      <c r="AK44" s="216"/>
      <c r="AL44" s="216"/>
      <c r="AM44" s="216"/>
      <c r="AN44" s="216"/>
      <c r="AP44" s="5"/>
    </row>
    <row r="45" spans="1:42" ht="13.8" thickBot="1" x14ac:dyDescent="0.25">
      <c r="A45" s="63"/>
      <c r="B45" s="579" t="s">
        <v>61</v>
      </c>
      <c r="C45" s="580"/>
      <c r="D45" s="580"/>
      <c r="E45" s="580"/>
      <c r="F45" s="581"/>
      <c r="G45" s="603"/>
      <c r="H45" s="604"/>
      <c r="I45" s="613">
        <v>1</v>
      </c>
      <c r="J45" s="598"/>
      <c r="K45" s="599"/>
      <c r="L45" s="597">
        <v>2</v>
      </c>
      <c r="M45" s="598"/>
      <c r="N45" s="599"/>
      <c r="O45" s="597">
        <v>3</v>
      </c>
      <c r="P45" s="598"/>
      <c r="Q45" s="599"/>
      <c r="R45" s="597">
        <v>4</v>
      </c>
      <c r="S45" s="598"/>
      <c r="T45" s="599"/>
      <c r="U45" s="597">
        <v>5</v>
      </c>
      <c r="V45" s="598"/>
      <c r="W45" s="599"/>
      <c r="X45" s="597">
        <v>6</v>
      </c>
      <c r="Y45" s="598"/>
      <c r="Z45" s="599"/>
      <c r="AA45" s="597">
        <v>7</v>
      </c>
      <c r="AB45" s="598"/>
      <c r="AC45" s="599"/>
      <c r="AD45" s="597">
        <v>8</v>
      </c>
      <c r="AE45" s="598"/>
      <c r="AF45" s="599"/>
      <c r="AG45" s="597">
        <v>9</v>
      </c>
      <c r="AH45" s="598"/>
      <c r="AI45" s="623"/>
      <c r="AJ45" s="149"/>
      <c r="AK45" s="216"/>
      <c r="AL45" s="216"/>
      <c r="AM45" s="216"/>
      <c r="AN45" s="216"/>
    </row>
    <row r="46" spans="1:42" ht="13.8" thickBot="1" x14ac:dyDescent="0.25">
      <c r="A46" s="63"/>
      <c r="B46" s="567" t="s">
        <v>123</v>
      </c>
      <c r="C46" s="568"/>
      <c r="D46" s="568"/>
      <c r="E46" s="568"/>
      <c r="F46" s="569"/>
      <c r="G46" s="603"/>
      <c r="H46" s="604"/>
      <c r="I46" s="616">
        <v>1</v>
      </c>
      <c r="J46" s="607"/>
      <c r="K46" s="608"/>
      <c r="L46" s="606">
        <v>2</v>
      </c>
      <c r="M46" s="607"/>
      <c r="N46" s="608"/>
      <c r="O46" s="606">
        <v>3</v>
      </c>
      <c r="P46" s="607"/>
      <c r="Q46" s="608"/>
      <c r="R46" s="606">
        <v>4</v>
      </c>
      <c r="S46" s="607"/>
      <c r="T46" s="608"/>
      <c r="U46" s="606">
        <v>5</v>
      </c>
      <c r="V46" s="607"/>
      <c r="W46" s="608"/>
      <c r="X46" s="606">
        <v>6</v>
      </c>
      <c r="Y46" s="607"/>
      <c r="Z46" s="608"/>
      <c r="AA46" s="606">
        <v>7</v>
      </c>
      <c r="AB46" s="607"/>
      <c r="AC46" s="608"/>
      <c r="AD46" s="606">
        <v>8</v>
      </c>
      <c r="AE46" s="607"/>
      <c r="AF46" s="608"/>
      <c r="AG46" s="606">
        <v>9</v>
      </c>
      <c r="AH46" s="607"/>
      <c r="AI46" s="612"/>
      <c r="AJ46" s="149"/>
      <c r="AK46" s="216"/>
      <c r="AL46" s="216"/>
      <c r="AM46" s="216"/>
      <c r="AN46" s="216"/>
    </row>
    <row r="47" spans="1:42" ht="13.8" thickBot="1" x14ac:dyDescent="0.25">
      <c r="A47" s="63"/>
      <c r="B47" s="567" t="s">
        <v>440</v>
      </c>
      <c r="C47" s="568"/>
      <c r="D47" s="568"/>
      <c r="E47" s="568"/>
      <c r="F47" s="569"/>
      <c r="G47" s="603"/>
      <c r="H47" s="604"/>
      <c r="I47" s="616">
        <v>1</v>
      </c>
      <c r="J47" s="607"/>
      <c r="K47" s="608"/>
      <c r="L47" s="606">
        <v>2</v>
      </c>
      <c r="M47" s="607"/>
      <c r="N47" s="608"/>
      <c r="O47" s="606">
        <v>3</v>
      </c>
      <c r="P47" s="607"/>
      <c r="Q47" s="608"/>
      <c r="R47" s="606">
        <v>4</v>
      </c>
      <c r="S47" s="607"/>
      <c r="T47" s="608"/>
      <c r="U47" s="606">
        <v>5</v>
      </c>
      <c r="V47" s="607"/>
      <c r="W47" s="608"/>
      <c r="X47" s="606">
        <v>6</v>
      </c>
      <c r="Y47" s="607"/>
      <c r="Z47" s="608"/>
      <c r="AA47" s="606">
        <v>7</v>
      </c>
      <c r="AB47" s="607"/>
      <c r="AC47" s="608"/>
      <c r="AD47" s="606">
        <v>8</v>
      </c>
      <c r="AE47" s="607"/>
      <c r="AF47" s="608"/>
      <c r="AG47" s="606">
        <v>9</v>
      </c>
      <c r="AH47" s="607"/>
      <c r="AI47" s="612"/>
      <c r="AJ47" s="149"/>
      <c r="AK47" s="216"/>
      <c r="AL47" s="216"/>
      <c r="AM47" s="216"/>
      <c r="AN47" s="216"/>
    </row>
    <row r="48" spans="1:42" ht="13.8" thickBot="1" x14ac:dyDescent="0.25">
      <c r="A48" s="63"/>
      <c r="B48" s="570" t="s">
        <v>709</v>
      </c>
      <c r="C48" s="571"/>
      <c r="D48" s="571"/>
      <c r="E48" s="571"/>
      <c r="F48" s="572"/>
      <c r="G48" s="603"/>
      <c r="H48" s="604"/>
      <c r="I48" s="602">
        <v>1</v>
      </c>
      <c r="J48" s="594"/>
      <c r="K48" s="595"/>
      <c r="L48" s="593">
        <v>2</v>
      </c>
      <c r="M48" s="594"/>
      <c r="N48" s="595"/>
      <c r="O48" s="593">
        <v>3</v>
      </c>
      <c r="P48" s="594"/>
      <c r="Q48" s="595"/>
      <c r="R48" s="593">
        <v>4</v>
      </c>
      <c r="S48" s="594"/>
      <c r="T48" s="595"/>
      <c r="U48" s="593">
        <v>5</v>
      </c>
      <c r="V48" s="594"/>
      <c r="W48" s="595"/>
      <c r="X48" s="593">
        <v>6</v>
      </c>
      <c r="Y48" s="594"/>
      <c r="Z48" s="595"/>
      <c r="AA48" s="593">
        <v>7</v>
      </c>
      <c r="AB48" s="594"/>
      <c r="AC48" s="595"/>
      <c r="AD48" s="593">
        <v>8</v>
      </c>
      <c r="AE48" s="594"/>
      <c r="AF48" s="595"/>
      <c r="AG48" s="593">
        <v>9</v>
      </c>
      <c r="AH48" s="594"/>
      <c r="AI48" s="596"/>
      <c r="AJ48" s="149"/>
      <c r="AK48" s="216"/>
      <c r="AL48" s="216"/>
      <c r="AM48" s="216"/>
      <c r="AN48" s="216"/>
    </row>
    <row r="49" spans="1:40" x14ac:dyDescent="0.15">
      <c r="A49" s="63"/>
      <c r="B49" s="566" t="s">
        <v>711</v>
      </c>
      <c r="C49" s="566"/>
      <c r="D49" s="566"/>
      <c r="E49" s="566"/>
      <c r="F49" s="566"/>
      <c r="G49" s="566"/>
      <c r="H49" s="566"/>
      <c r="I49" s="566"/>
      <c r="J49" s="566"/>
      <c r="K49" s="566"/>
      <c r="L49" s="566"/>
      <c r="M49" s="566"/>
      <c r="N49" s="566"/>
      <c r="O49" s="566"/>
      <c r="P49" s="566"/>
      <c r="Q49" s="566"/>
      <c r="R49" s="566"/>
      <c r="S49" s="566"/>
      <c r="T49" s="566"/>
      <c r="U49" s="566"/>
      <c r="V49" s="566"/>
      <c r="W49" s="566"/>
      <c r="X49" s="566"/>
      <c r="Y49" s="566"/>
      <c r="Z49" s="566"/>
      <c r="AA49" s="566"/>
      <c r="AB49" s="566"/>
      <c r="AC49" s="566"/>
      <c r="AD49" s="566"/>
      <c r="AE49" s="566"/>
      <c r="AF49" s="566"/>
      <c r="AG49" s="566"/>
      <c r="AH49" s="566"/>
      <c r="AI49" s="566"/>
      <c r="AJ49" s="149"/>
      <c r="AK49" s="216"/>
      <c r="AL49" s="216"/>
      <c r="AM49" s="216"/>
      <c r="AN49" s="216"/>
    </row>
    <row r="50" spans="1:40" x14ac:dyDescent="0.2">
      <c r="A50" s="63"/>
      <c r="B50" s="112" t="s">
        <v>731</v>
      </c>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49"/>
      <c r="AK50" s="216"/>
      <c r="AL50" s="216"/>
      <c r="AM50" s="216"/>
      <c r="AN50" s="216"/>
    </row>
    <row r="51" spans="1:40" ht="17.55" customHeight="1" thickBot="1" x14ac:dyDescent="0.25">
      <c r="A51" s="149"/>
      <c r="B51" s="263" t="s">
        <v>722</v>
      </c>
      <c r="C51" s="54"/>
      <c r="D51" s="54"/>
      <c r="E51" s="54"/>
      <c r="F51" s="54"/>
      <c r="G51" s="54"/>
      <c r="H51" s="54"/>
      <c r="I51" s="54"/>
      <c r="J51" s="54"/>
      <c r="K51" s="54"/>
      <c r="L51" s="54"/>
      <c r="M51" s="54"/>
      <c r="N51" s="54"/>
      <c r="O51" s="54"/>
      <c r="P51" s="54"/>
      <c r="Q51" s="54"/>
      <c r="R51" s="177"/>
      <c r="S51" s="177"/>
      <c r="T51" s="177"/>
      <c r="U51" s="177"/>
      <c r="V51" s="177"/>
      <c r="W51" s="54"/>
      <c r="X51" s="54"/>
      <c r="Y51" s="63"/>
      <c r="Z51" s="63"/>
      <c r="AA51" s="54"/>
      <c r="AB51" s="54"/>
      <c r="AC51" s="54"/>
      <c r="AD51" s="149"/>
      <c r="AE51" s="149"/>
      <c r="AF51" s="149"/>
      <c r="AG51" s="149"/>
      <c r="AH51" s="149"/>
      <c r="AI51" s="149"/>
      <c r="AJ51" s="149"/>
      <c r="AK51" s="216"/>
      <c r="AL51" s="216"/>
      <c r="AM51" s="216"/>
      <c r="AN51" s="216"/>
    </row>
    <row r="52" spans="1:40" ht="34.799999999999997" customHeight="1" thickBot="1" x14ac:dyDescent="0.25">
      <c r="A52" s="149"/>
      <c r="B52" s="629"/>
      <c r="C52" s="630"/>
      <c r="D52" s="630"/>
      <c r="E52" s="630"/>
      <c r="F52" s="630"/>
      <c r="G52" s="630"/>
      <c r="H52" s="630"/>
      <c r="I52" s="630"/>
      <c r="J52" s="630"/>
      <c r="K52" s="630"/>
      <c r="L52" s="630"/>
      <c r="M52" s="630"/>
      <c r="N52" s="630"/>
      <c r="O52" s="630"/>
      <c r="P52" s="630"/>
      <c r="Q52" s="630"/>
      <c r="R52" s="630"/>
      <c r="S52" s="630"/>
      <c r="T52" s="630"/>
      <c r="U52" s="630"/>
      <c r="V52" s="630"/>
      <c r="W52" s="630"/>
      <c r="X52" s="630"/>
      <c r="Y52" s="630"/>
      <c r="Z52" s="630"/>
      <c r="AA52" s="630"/>
      <c r="AB52" s="630"/>
      <c r="AC52" s="630"/>
      <c r="AD52" s="630"/>
      <c r="AE52" s="630"/>
      <c r="AF52" s="630"/>
      <c r="AG52" s="630"/>
      <c r="AH52" s="630"/>
      <c r="AI52" s="631"/>
      <c r="AJ52" s="149"/>
      <c r="AK52" s="216"/>
      <c r="AL52" s="216"/>
      <c r="AM52" s="216"/>
      <c r="AN52" s="216"/>
    </row>
    <row r="53" spans="1:40" ht="17.399999999999999" customHeight="1" x14ac:dyDescent="0.2">
      <c r="A53" s="149"/>
      <c r="B53" s="149"/>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216"/>
      <c r="AL53" s="216"/>
      <c r="AM53" s="216"/>
      <c r="AN53" s="216"/>
    </row>
  </sheetData>
  <mergeCells count="246">
    <mergeCell ref="I36:O36"/>
    <mergeCell ref="G47:H47"/>
    <mergeCell ref="I47:K47"/>
    <mergeCell ref="L47:N47"/>
    <mergeCell ref="O47:Q47"/>
    <mergeCell ref="AA47:AC47"/>
    <mergeCell ref="G32:H32"/>
    <mergeCell ref="G33:H33"/>
    <mergeCell ref="G34:H34"/>
    <mergeCell ref="I46:K46"/>
    <mergeCell ref="R46:T46"/>
    <mergeCell ref="AA46:AC46"/>
    <mergeCell ref="R47:T47"/>
    <mergeCell ref="W36:AC36"/>
    <mergeCell ref="G45:H45"/>
    <mergeCell ref="G46:H46"/>
    <mergeCell ref="U44:W44"/>
    <mergeCell ref="AA44:AC44"/>
    <mergeCell ref="R45:T45"/>
    <mergeCell ref="P34:V34"/>
    <mergeCell ref="U43:W43"/>
    <mergeCell ref="B39:AI39"/>
    <mergeCell ref="AD47:AF47"/>
    <mergeCell ref="AG47:AI47"/>
    <mergeCell ref="G36:H36"/>
    <mergeCell ref="P35:V35"/>
    <mergeCell ref="I35:O35"/>
    <mergeCell ref="B52:AI52"/>
    <mergeCell ref="G48:H48"/>
    <mergeCell ref="AA48:AC48"/>
    <mergeCell ref="U48:W48"/>
    <mergeCell ref="X48:Z48"/>
    <mergeCell ref="B10:AI10"/>
    <mergeCell ref="P22:V22"/>
    <mergeCell ref="W22:AC22"/>
    <mergeCell ref="AD22:AH22"/>
    <mergeCell ref="B23:F23"/>
    <mergeCell ref="AD20:AH20"/>
    <mergeCell ref="P15:V15"/>
    <mergeCell ref="I16:O16"/>
    <mergeCell ref="P16:V16"/>
    <mergeCell ref="P21:V21"/>
    <mergeCell ref="W14:AC14"/>
    <mergeCell ref="G14:H14"/>
    <mergeCell ref="P23:V23"/>
    <mergeCell ref="W23:AC23"/>
    <mergeCell ref="W35:AC35"/>
    <mergeCell ref="U45:W45"/>
    <mergeCell ref="AG4:AI4"/>
    <mergeCell ref="R4:T4"/>
    <mergeCell ref="AG6:AI6"/>
    <mergeCell ref="AG5:AI5"/>
    <mergeCell ref="AG7:AI7"/>
    <mergeCell ref="AA6:AC6"/>
    <mergeCell ref="X6:Z6"/>
    <mergeCell ref="U6:W6"/>
    <mergeCell ref="U4:W4"/>
    <mergeCell ref="AD4:AF4"/>
    <mergeCell ref="AD7:AF7"/>
    <mergeCell ref="AA7:AC7"/>
    <mergeCell ref="AA4:AC4"/>
    <mergeCell ref="AD6:AF6"/>
    <mergeCell ref="AD5:AF5"/>
    <mergeCell ref="X7:Z7"/>
    <mergeCell ref="X5:Z5"/>
    <mergeCell ref="AA5:AC5"/>
    <mergeCell ref="R5:T5"/>
    <mergeCell ref="B24:F24"/>
    <mergeCell ref="G24:H24"/>
    <mergeCell ref="G25:H25"/>
    <mergeCell ref="P36:V36"/>
    <mergeCell ref="AD33:AH33"/>
    <mergeCell ref="AA43:AC43"/>
    <mergeCell ref="R43:T43"/>
    <mergeCell ref="AD36:AH36"/>
    <mergeCell ref="AD29:AH29"/>
    <mergeCell ref="AD32:AH32"/>
    <mergeCell ref="AD31:AH31"/>
    <mergeCell ref="W25:AC25"/>
    <mergeCell ref="AD25:AH25"/>
    <mergeCell ref="P24:V24"/>
    <mergeCell ref="W24:AC24"/>
    <mergeCell ref="W26:AC26"/>
    <mergeCell ref="AD26:AH26"/>
    <mergeCell ref="AD34:AH34"/>
    <mergeCell ref="I29:O29"/>
    <mergeCell ref="P29:V29"/>
    <mergeCell ref="W29:AC29"/>
    <mergeCell ref="I33:O33"/>
    <mergeCell ref="W32:AC32"/>
    <mergeCell ref="I30:O30"/>
    <mergeCell ref="AD30:AH30"/>
    <mergeCell ref="P17:V17"/>
    <mergeCell ref="P33:V33"/>
    <mergeCell ref="AD46:AF46"/>
    <mergeCell ref="AG46:AI46"/>
    <mergeCell ref="AD24:AH24"/>
    <mergeCell ref="AD45:AF45"/>
    <mergeCell ref="AG45:AI45"/>
    <mergeCell ref="AA45:AC45"/>
    <mergeCell ref="P31:V31"/>
    <mergeCell ref="W21:AC21"/>
    <mergeCell ref="AD35:AH35"/>
    <mergeCell ref="G23:H23"/>
    <mergeCell ref="I26:O26"/>
    <mergeCell ref="P26:V26"/>
    <mergeCell ref="W31:AC31"/>
    <mergeCell ref="I34:O34"/>
    <mergeCell ref="G26:H26"/>
    <mergeCell ref="G29:H29"/>
    <mergeCell ref="G30:H30"/>
    <mergeCell ref="P32:V32"/>
    <mergeCell ref="W34:AC34"/>
    <mergeCell ref="I23:O23"/>
    <mergeCell ref="W33:AC33"/>
    <mergeCell ref="P30:V30"/>
    <mergeCell ref="W30:AC30"/>
    <mergeCell ref="I32:O32"/>
    <mergeCell ref="G31:H31"/>
    <mergeCell ref="I31:O31"/>
    <mergeCell ref="L8:N8"/>
    <mergeCell ref="O8:Q8"/>
    <mergeCell ref="I22:O22"/>
    <mergeCell ref="P25:V25"/>
    <mergeCell ref="P14:V14"/>
    <mergeCell ref="AD9:AF9"/>
    <mergeCell ref="W15:AC15"/>
    <mergeCell ref="O9:Q9"/>
    <mergeCell ref="I17:O17"/>
    <mergeCell ref="I9:K9"/>
    <mergeCell ref="AD23:AH23"/>
    <mergeCell ref="I21:O21"/>
    <mergeCell ref="AD15:AH15"/>
    <mergeCell ref="AD16:AH16"/>
    <mergeCell ref="AD17:AH17"/>
    <mergeCell ref="P20:V20"/>
    <mergeCell ref="W20:AC20"/>
    <mergeCell ref="AD14:AH14"/>
    <mergeCell ref="AD21:AH21"/>
    <mergeCell ref="L5:N5"/>
    <mergeCell ref="O5:Q5"/>
    <mergeCell ref="U5:W5"/>
    <mergeCell ref="R6:T6"/>
    <mergeCell ref="W16:AC16"/>
    <mergeCell ref="B33:F33"/>
    <mergeCell ref="O7:Q7"/>
    <mergeCell ref="I25:O25"/>
    <mergeCell ref="I24:O24"/>
    <mergeCell ref="B5:F5"/>
    <mergeCell ref="B14:F14"/>
    <mergeCell ref="B15:F15"/>
    <mergeCell ref="B16:F16"/>
    <mergeCell ref="B17:F17"/>
    <mergeCell ref="B20:F20"/>
    <mergeCell ref="B21:F21"/>
    <mergeCell ref="B22:F22"/>
    <mergeCell ref="G5:H5"/>
    <mergeCell ref="G22:H22"/>
    <mergeCell ref="B6:F6"/>
    <mergeCell ref="B7:F7"/>
    <mergeCell ref="B8:F8"/>
    <mergeCell ref="B9:F9"/>
    <mergeCell ref="G6:H6"/>
    <mergeCell ref="I45:K45"/>
    <mergeCell ref="X45:Z45"/>
    <mergeCell ref="R44:T44"/>
    <mergeCell ref="L45:N45"/>
    <mergeCell ref="I44:K44"/>
    <mergeCell ref="O4:Q4"/>
    <mergeCell ref="X4:Z4"/>
    <mergeCell ref="U46:W46"/>
    <mergeCell ref="I43:K43"/>
    <mergeCell ref="L43:N43"/>
    <mergeCell ref="O43:Q43"/>
    <mergeCell ref="X43:Z43"/>
    <mergeCell ref="U7:W7"/>
    <mergeCell ref="O6:Q6"/>
    <mergeCell ref="L6:N6"/>
    <mergeCell ref="L9:N9"/>
    <mergeCell ref="L4:N4"/>
    <mergeCell ref="I4:K4"/>
    <mergeCell ref="I6:K6"/>
    <mergeCell ref="I7:K7"/>
    <mergeCell ref="I8:K8"/>
    <mergeCell ref="I20:O20"/>
    <mergeCell ref="I15:O15"/>
    <mergeCell ref="I5:K5"/>
    <mergeCell ref="L48:N48"/>
    <mergeCell ref="O48:Q48"/>
    <mergeCell ref="R48:T48"/>
    <mergeCell ref="U47:W47"/>
    <mergeCell ref="X47:Z47"/>
    <mergeCell ref="X44:Z44"/>
    <mergeCell ref="L44:N44"/>
    <mergeCell ref="O44:Q44"/>
    <mergeCell ref="X46:Z46"/>
    <mergeCell ref="L46:N46"/>
    <mergeCell ref="O46:Q46"/>
    <mergeCell ref="G9:H9"/>
    <mergeCell ref="G15:H15"/>
    <mergeCell ref="G16:H16"/>
    <mergeCell ref="G17:H17"/>
    <mergeCell ref="G20:H20"/>
    <mergeCell ref="G21:H21"/>
    <mergeCell ref="G7:H7"/>
    <mergeCell ref="G8:H8"/>
    <mergeCell ref="B11:AI11"/>
    <mergeCell ref="R8:T8"/>
    <mergeCell ref="X8:Z8"/>
    <mergeCell ref="U8:W8"/>
    <mergeCell ref="R7:T7"/>
    <mergeCell ref="AA8:AC8"/>
    <mergeCell ref="R9:T9"/>
    <mergeCell ref="AD8:AF8"/>
    <mergeCell ref="AA9:AC9"/>
    <mergeCell ref="W17:AC17"/>
    <mergeCell ref="I14:O14"/>
    <mergeCell ref="U9:W9"/>
    <mergeCell ref="X9:Z9"/>
    <mergeCell ref="AG8:AI8"/>
    <mergeCell ref="AG9:AI9"/>
    <mergeCell ref="L7:N7"/>
    <mergeCell ref="B35:F35"/>
    <mergeCell ref="B49:AI49"/>
    <mergeCell ref="B46:F46"/>
    <mergeCell ref="B47:F47"/>
    <mergeCell ref="B48:F48"/>
    <mergeCell ref="B25:F25"/>
    <mergeCell ref="B26:F26"/>
    <mergeCell ref="B29:F29"/>
    <mergeCell ref="B30:F30"/>
    <mergeCell ref="B31:F31"/>
    <mergeCell ref="B32:F32"/>
    <mergeCell ref="B34:F34"/>
    <mergeCell ref="B36:F36"/>
    <mergeCell ref="B45:F45"/>
    <mergeCell ref="B44:F44"/>
    <mergeCell ref="AD43:AF43"/>
    <mergeCell ref="AG43:AI43"/>
    <mergeCell ref="AD44:AF44"/>
    <mergeCell ref="AG44:AI44"/>
    <mergeCell ref="AD48:AF48"/>
    <mergeCell ref="AG48:AI48"/>
    <mergeCell ref="O45:Q45"/>
    <mergeCell ref="G44:H44"/>
    <mergeCell ref="I48:K48"/>
  </mergeCells>
  <phoneticPr fontId="4"/>
  <pageMargins left="0" right="0" top="0" bottom="0" header="0.51181102362204722" footer="0"/>
  <pageSetup paperSize="9" scale="8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1507" r:id="rId4" name="Drop Down 3">
              <controlPr defaultSize="0" autoLine="0" autoPict="0">
                <anchor moveWithCells="1">
                  <from>
                    <xdr:col>6</xdr:col>
                    <xdr:colOff>15240</xdr:colOff>
                    <xdr:row>5</xdr:row>
                    <xdr:rowOff>15240</xdr:rowOff>
                  </from>
                  <to>
                    <xdr:col>7</xdr:col>
                    <xdr:colOff>213360</xdr:colOff>
                    <xdr:row>5</xdr:row>
                    <xdr:rowOff>167640</xdr:rowOff>
                  </to>
                </anchor>
              </controlPr>
            </control>
          </mc:Choice>
        </mc:AlternateContent>
        <mc:AlternateContent xmlns:mc="http://schemas.openxmlformats.org/markup-compatibility/2006">
          <mc:Choice Requires="x14">
            <control shapeId="21543" r:id="rId5" name="Drop Down 39">
              <controlPr defaultSize="0" autoLine="0" autoPict="0">
                <anchor moveWithCells="1">
                  <from>
                    <xdr:col>6</xdr:col>
                    <xdr:colOff>15240</xdr:colOff>
                    <xdr:row>7</xdr:row>
                    <xdr:rowOff>15240</xdr:rowOff>
                  </from>
                  <to>
                    <xdr:col>7</xdr:col>
                    <xdr:colOff>213360</xdr:colOff>
                    <xdr:row>7</xdr:row>
                    <xdr:rowOff>167640</xdr:rowOff>
                  </to>
                </anchor>
              </controlPr>
            </control>
          </mc:Choice>
        </mc:AlternateContent>
        <mc:AlternateContent xmlns:mc="http://schemas.openxmlformats.org/markup-compatibility/2006">
          <mc:Choice Requires="x14">
            <control shapeId="21545" r:id="rId6" name="Drop Down 41">
              <controlPr defaultSize="0" autoLine="0" autoPict="0">
                <anchor moveWithCells="1">
                  <from>
                    <xdr:col>6</xdr:col>
                    <xdr:colOff>15240</xdr:colOff>
                    <xdr:row>8</xdr:row>
                    <xdr:rowOff>15240</xdr:rowOff>
                  </from>
                  <to>
                    <xdr:col>7</xdr:col>
                    <xdr:colOff>213360</xdr:colOff>
                    <xdr:row>8</xdr:row>
                    <xdr:rowOff>167640</xdr:rowOff>
                  </to>
                </anchor>
              </controlPr>
            </control>
          </mc:Choice>
        </mc:AlternateContent>
        <mc:AlternateContent xmlns:mc="http://schemas.openxmlformats.org/markup-compatibility/2006">
          <mc:Choice Requires="x14">
            <control shapeId="21546" r:id="rId7" name="Drop Down 42">
              <controlPr defaultSize="0" autoLine="0" autoPict="0">
                <anchor moveWithCells="1">
                  <from>
                    <xdr:col>6</xdr:col>
                    <xdr:colOff>15240</xdr:colOff>
                    <xdr:row>6</xdr:row>
                    <xdr:rowOff>15240</xdr:rowOff>
                  </from>
                  <to>
                    <xdr:col>7</xdr:col>
                    <xdr:colOff>213360</xdr:colOff>
                    <xdr:row>6</xdr:row>
                    <xdr:rowOff>167640</xdr:rowOff>
                  </to>
                </anchor>
              </controlPr>
            </control>
          </mc:Choice>
        </mc:AlternateContent>
        <mc:AlternateContent xmlns:mc="http://schemas.openxmlformats.org/markup-compatibility/2006">
          <mc:Choice Requires="x14">
            <control shapeId="21551" r:id="rId8" name="Drop Down 47">
              <controlPr defaultSize="0" autoLine="0" autoPict="0">
                <anchor moveWithCells="1">
                  <from>
                    <xdr:col>6</xdr:col>
                    <xdr:colOff>15240</xdr:colOff>
                    <xdr:row>19</xdr:row>
                    <xdr:rowOff>15240</xdr:rowOff>
                  </from>
                  <to>
                    <xdr:col>7</xdr:col>
                    <xdr:colOff>213360</xdr:colOff>
                    <xdr:row>19</xdr:row>
                    <xdr:rowOff>167640</xdr:rowOff>
                  </to>
                </anchor>
              </controlPr>
            </control>
          </mc:Choice>
        </mc:AlternateContent>
        <mc:AlternateContent xmlns:mc="http://schemas.openxmlformats.org/markup-compatibility/2006">
          <mc:Choice Requires="x14">
            <control shapeId="21552" r:id="rId9" name="Drop Down 48">
              <controlPr defaultSize="0" autoLine="0" autoPict="0">
                <anchor moveWithCells="1">
                  <from>
                    <xdr:col>6</xdr:col>
                    <xdr:colOff>15240</xdr:colOff>
                    <xdr:row>21</xdr:row>
                    <xdr:rowOff>15240</xdr:rowOff>
                  </from>
                  <to>
                    <xdr:col>7</xdr:col>
                    <xdr:colOff>213360</xdr:colOff>
                    <xdr:row>21</xdr:row>
                    <xdr:rowOff>167640</xdr:rowOff>
                  </to>
                </anchor>
              </controlPr>
            </control>
          </mc:Choice>
        </mc:AlternateContent>
        <mc:AlternateContent xmlns:mc="http://schemas.openxmlformats.org/markup-compatibility/2006">
          <mc:Choice Requires="x14">
            <control shapeId="21553" r:id="rId10" name="Drop Down 49">
              <controlPr defaultSize="0" autoLine="0" autoPict="0">
                <anchor moveWithCells="1">
                  <from>
                    <xdr:col>6</xdr:col>
                    <xdr:colOff>15240</xdr:colOff>
                    <xdr:row>22</xdr:row>
                    <xdr:rowOff>15240</xdr:rowOff>
                  </from>
                  <to>
                    <xdr:col>7</xdr:col>
                    <xdr:colOff>213360</xdr:colOff>
                    <xdr:row>22</xdr:row>
                    <xdr:rowOff>167640</xdr:rowOff>
                  </to>
                </anchor>
              </controlPr>
            </control>
          </mc:Choice>
        </mc:AlternateContent>
        <mc:AlternateContent xmlns:mc="http://schemas.openxmlformats.org/markup-compatibility/2006">
          <mc:Choice Requires="x14">
            <control shapeId="21554" r:id="rId11" name="Drop Down 50">
              <controlPr defaultSize="0" autoLine="0" autoPict="0">
                <anchor moveWithCells="1">
                  <from>
                    <xdr:col>6</xdr:col>
                    <xdr:colOff>15240</xdr:colOff>
                    <xdr:row>20</xdr:row>
                    <xdr:rowOff>15240</xdr:rowOff>
                  </from>
                  <to>
                    <xdr:col>7</xdr:col>
                    <xdr:colOff>213360</xdr:colOff>
                    <xdr:row>20</xdr:row>
                    <xdr:rowOff>167640</xdr:rowOff>
                  </to>
                </anchor>
              </controlPr>
            </control>
          </mc:Choice>
        </mc:AlternateContent>
        <mc:AlternateContent xmlns:mc="http://schemas.openxmlformats.org/markup-compatibility/2006">
          <mc:Choice Requires="x14">
            <control shapeId="21555" r:id="rId12" name="Drop Down 51">
              <controlPr defaultSize="0" autoLine="0" autoPict="0">
                <anchor moveWithCells="1">
                  <from>
                    <xdr:col>6</xdr:col>
                    <xdr:colOff>15240</xdr:colOff>
                    <xdr:row>23</xdr:row>
                    <xdr:rowOff>15240</xdr:rowOff>
                  </from>
                  <to>
                    <xdr:col>7</xdr:col>
                    <xdr:colOff>213360</xdr:colOff>
                    <xdr:row>23</xdr:row>
                    <xdr:rowOff>167640</xdr:rowOff>
                  </to>
                </anchor>
              </controlPr>
            </control>
          </mc:Choice>
        </mc:AlternateContent>
        <mc:AlternateContent xmlns:mc="http://schemas.openxmlformats.org/markup-compatibility/2006">
          <mc:Choice Requires="x14">
            <control shapeId="21556" r:id="rId13" name="Drop Down 52">
              <controlPr defaultSize="0" autoLine="0" autoPict="0">
                <anchor moveWithCells="1">
                  <from>
                    <xdr:col>6</xdr:col>
                    <xdr:colOff>15240</xdr:colOff>
                    <xdr:row>25</xdr:row>
                    <xdr:rowOff>15240</xdr:rowOff>
                  </from>
                  <to>
                    <xdr:col>7</xdr:col>
                    <xdr:colOff>213360</xdr:colOff>
                    <xdr:row>25</xdr:row>
                    <xdr:rowOff>167640</xdr:rowOff>
                  </to>
                </anchor>
              </controlPr>
            </control>
          </mc:Choice>
        </mc:AlternateContent>
        <mc:AlternateContent xmlns:mc="http://schemas.openxmlformats.org/markup-compatibility/2006">
          <mc:Choice Requires="x14">
            <control shapeId="21558" r:id="rId14" name="Drop Down 54">
              <controlPr defaultSize="0" autoLine="0" autoPict="0">
                <anchor moveWithCells="1">
                  <from>
                    <xdr:col>6</xdr:col>
                    <xdr:colOff>15240</xdr:colOff>
                    <xdr:row>24</xdr:row>
                    <xdr:rowOff>15240</xdr:rowOff>
                  </from>
                  <to>
                    <xdr:col>7</xdr:col>
                    <xdr:colOff>213360</xdr:colOff>
                    <xdr:row>24</xdr:row>
                    <xdr:rowOff>167640</xdr:rowOff>
                  </to>
                </anchor>
              </controlPr>
            </control>
          </mc:Choice>
        </mc:AlternateContent>
        <mc:AlternateContent xmlns:mc="http://schemas.openxmlformats.org/markup-compatibility/2006">
          <mc:Choice Requires="x14">
            <control shapeId="21559" r:id="rId15" name="Drop Down 55">
              <controlPr defaultSize="0" autoLine="0" autoPict="0">
                <anchor moveWithCells="1">
                  <from>
                    <xdr:col>6</xdr:col>
                    <xdr:colOff>15240</xdr:colOff>
                    <xdr:row>28</xdr:row>
                    <xdr:rowOff>15240</xdr:rowOff>
                  </from>
                  <to>
                    <xdr:col>7</xdr:col>
                    <xdr:colOff>213360</xdr:colOff>
                    <xdr:row>28</xdr:row>
                    <xdr:rowOff>167640</xdr:rowOff>
                  </to>
                </anchor>
              </controlPr>
            </control>
          </mc:Choice>
        </mc:AlternateContent>
        <mc:AlternateContent xmlns:mc="http://schemas.openxmlformats.org/markup-compatibility/2006">
          <mc:Choice Requires="x14">
            <control shapeId="21560" r:id="rId16" name="Drop Down 56">
              <controlPr defaultSize="0" autoLine="0" autoPict="0">
                <anchor moveWithCells="1">
                  <from>
                    <xdr:col>6</xdr:col>
                    <xdr:colOff>15240</xdr:colOff>
                    <xdr:row>30</xdr:row>
                    <xdr:rowOff>15240</xdr:rowOff>
                  </from>
                  <to>
                    <xdr:col>7</xdr:col>
                    <xdr:colOff>213360</xdr:colOff>
                    <xdr:row>30</xdr:row>
                    <xdr:rowOff>167640</xdr:rowOff>
                  </to>
                </anchor>
              </controlPr>
            </control>
          </mc:Choice>
        </mc:AlternateContent>
        <mc:AlternateContent xmlns:mc="http://schemas.openxmlformats.org/markup-compatibility/2006">
          <mc:Choice Requires="x14">
            <control shapeId="21561" r:id="rId17" name="Drop Down 57">
              <controlPr defaultSize="0" autoLine="0" autoPict="0">
                <anchor moveWithCells="1">
                  <from>
                    <xdr:col>6</xdr:col>
                    <xdr:colOff>15240</xdr:colOff>
                    <xdr:row>31</xdr:row>
                    <xdr:rowOff>15240</xdr:rowOff>
                  </from>
                  <to>
                    <xdr:col>7</xdr:col>
                    <xdr:colOff>213360</xdr:colOff>
                    <xdr:row>31</xdr:row>
                    <xdr:rowOff>167640</xdr:rowOff>
                  </to>
                </anchor>
              </controlPr>
            </control>
          </mc:Choice>
        </mc:AlternateContent>
        <mc:AlternateContent xmlns:mc="http://schemas.openxmlformats.org/markup-compatibility/2006">
          <mc:Choice Requires="x14">
            <control shapeId="21562" r:id="rId18" name="Drop Down 58">
              <controlPr defaultSize="0" autoLine="0" autoPict="0">
                <anchor moveWithCells="1">
                  <from>
                    <xdr:col>6</xdr:col>
                    <xdr:colOff>15240</xdr:colOff>
                    <xdr:row>29</xdr:row>
                    <xdr:rowOff>15240</xdr:rowOff>
                  </from>
                  <to>
                    <xdr:col>7</xdr:col>
                    <xdr:colOff>213360</xdr:colOff>
                    <xdr:row>29</xdr:row>
                    <xdr:rowOff>167640</xdr:rowOff>
                  </to>
                </anchor>
              </controlPr>
            </control>
          </mc:Choice>
        </mc:AlternateContent>
        <mc:AlternateContent xmlns:mc="http://schemas.openxmlformats.org/markup-compatibility/2006">
          <mc:Choice Requires="x14">
            <control shapeId="21564" r:id="rId19" name="Drop Down 60">
              <controlPr defaultSize="0" autoLine="0" autoPict="0">
                <anchor moveWithCells="1">
                  <from>
                    <xdr:col>6</xdr:col>
                    <xdr:colOff>15240</xdr:colOff>
                    <xdr:row>33</xdr:row>
                    <xdr:rowOff>7620</xdr:rowOff>
                  </from>
                  <to>
                    <xdr:col>7</xdr:col>
                    <xdr:colOff>213360</xdr:colOff>
                    <xdr:row>33</xdr:row>
                    <xdr:rowOff>160020</xdr:rowOff>
                  </to>
                </anchor>
              </controlPr>
            </control>
          </mc:Choice>
        </mc:AlternateContent>
        <mc:AlternateContent xmlns:mc="http://schemas.openxmlformats.org/markup-compatibility/2006">
          <mc:Choice Requires="x14">
            <control shapeId="21565" r:id="rId20" name="Drop Down 61">
              <controlPr defaultSize="0" autoLine="0" autoPict="0">
                <anchor moveWithCells="1">
                  <from>
                    <xdr:col>6</xdr:col>
                    <xdr:colOff>15240</xdr:colOff>
                    <xdr:row>32</xdr:row>
                    <xdr:rowOff>7620</xdr:rowOff>
                  </from>
                  <to>
                    <xdr:col>7</xdr:col>
                    <xdr:colOff>213360</xdr:colOff>
                    <xdr:row>32</xdr:row>
                    <xdr:rowOff>160020</xdr:rowOff>
                  </to>
                </anchor>
              </controlPr>
            </control>
          </mc:Choice>
        </mc:AlternateContent>
        <mc:AlternateContent xmlns:mc="http://schemas.openxmlformats.org/markup-compatibility/2006">
          <mc:Choice Requires="x14">
            <control shapeId="21573" r:id="rId21" name="Drop Down 69">
              <controlPr defaultSize="0" autoLine="0" autoPict="0">
                <anchor moveWithCells="1">
                  <from>
                    <xdr:col>6</xdr:col>
                    <xdr:colOff>15240</xdr:colOff>
                    <xdr:row>34</xdr:row>
                    <xdr:rowOff>7620</xdr:rowOff>
                  </from>
                  <to>
                    <xdr:col>7</xdr:col>
                    <xdr:colOff>213360</xdr:colOff>
                    <xdr:row>34</xdr:row>
                    <xdr:rowOff>160020</xdr:rowOff>
                  </to>
                </anchor>
              </controlPr>
            </control>
          </mc:Choice>
        </mc:AlternateContent>
        <mc:AlternateContent xmlns:mc="http://schemas.openxmlformats.org/markup-compatibility/2006">
          <mc:Choice Requires="x14">
            <control shapeId="21579" r:id="rId22" name="Drop Down 75">
              <controlPr defaultSize="0" autoLine="0" autoPict="0">
                <anchor moveWithCells="1">
                  <from>
                    <xdr:col>6</xdr:col>
                    <xdr:colOff>15240</xdr:colOff>
                    <xdr:row>44</xdr:row>
                    <xdr:rowOff>15240</xdr:rowOff>
                  </from>
                  <to>
                    <xdr:col>7</xdr:col>
                    <xdr:colOff>213360</xdr:colOff>
                    <xdr:row>44</xdr:row>
                    <xdr:rowOff>167640</xdr:rowOff>
                  </to>
                </anchor>
              </controlPr>
            </control>
          </mc:Choice>
        </mc:AlternateContent>
        <mc:AlternateContent xmlns:mc="http://schemas.openxmlformats.org/markup-compatibility/2006">
          <mc:Choice Requires="x14">
            <control shapeId="21580" r:id="rId23" name="Drop Down 76">
              <controlPr defaultSize="0" autoLine="0" autoPict="0">
                <anchor moveWithCells="1">
                  <from>
                    <xdr:col>6</xdr:col>
                    <xdr:colOff>15240</xdr:colOff>
                    <xdr:row>46</xdr:row>
                    <xdr:rowOff>15240</xdr:rowOff>
                  </from>
                  <to>
                    <xdr:col>7</xdr:col>
                    <xdr:colOff>213360</xdr:colOff>
                    <xdr:row>46</xdr:row>
                    <xdr:rowOff>167640</xdr:rowOff>
                  </to>
                </anchor>
              </controlPr>
            </control>
          </mc:Choice>
        </mc:AlternateContent>
        <mc:AlternateContent xmlns:mc="http://schemas.openxmlformats.org/markup-compatibility/2006">
          <mc:Choice Requires="x14">
            <control shapeId="21581" r:id="rId24" name="Drop Down 77">
              <controlPr defaultSize="0" autoLine="0" autoPict="0">
                <anchor moveWithCells="1">
                  <from>
                    <xdr:col>6</xdr:col>
                    <xdr:colOff>15240</xdr:colOff>
                    <xdr:row>47</xdr:row>
                    <xdr:rowOff>15240</xdr:rowOff>
                  </from>
                  <to>
                    <xdr:col>7</xdr:col>
                    <xdr:colOff>213360</xdr:colOff>
                    <xdr:row>47</xdr:row>
                    <xdr:rowOff>167640</xdr:rowOff>
                  </to>
                </anchor>
              </controlPr>
            </control>
          </mc:Choice>
        </mc:AlternateContent>
        <mc:AlternateContent xmlns:mc="http://schemas.openxmlformats.org/markup-compatibility/2006">
          <mc:Choice Requires="x14">
            <control shapeId="21582" r:id="rId25" name="Drop Down 78">
              <controlPr defaultSize="0" autoLine="0" autoPict="0">
                <anchor moveWithCells="1">
                  <from>
                    <xdr:col>6</xdr:col>
                    <xdr:colOff>15240</xdr:colOff>
                    <xdr:row>45</xdr:row>
                    <xdr:rowOff>15240</xdr:rowOff>
                  </from>
                  <to>
                    <xdr:col>7</xdr:col>
                    <xdr:colOff>213360</xdr:colOff>
                    <xdr:row>45</xdr:row>
                    <xdr:rowOff>167640</xdr:rowOff>
                  </to>
                </anchor>
              </controlPr>
            </control>
          </mc:Choice>
        </mc:AlternateContent>
        <mc:AlternateContent xmlns:mc="http://schemas.openxmlformats.org/markup-compatibility/2006">
          <mc:Choice Requires="x14">
            <control shapeId="21583" r:id="rId26" name="Drop Down 79">
              <controlPr defaultSize="0" autoLine="0" autoPict="0">
                <anchor moveWithCells="1">
                  <from>
                    <xdr:col>6</xdr:col>
                    <xdr:colOff>15240</xdr:colOff>
                    <xdr:row>35</xdr:row>
                    <xdr:rowOff>15240</xdr:rowOff>
                  </from>
                  <to>
                    <xdr:col>7</xdr:col>
                    <xdr:colOff>213360</xdr:colOff>
                    <xdr:row>35</xdr:row>
                    <xdr:rowOff>167640</xdr:rowOff>
                  </to>
                </anchor>
              </controlPr>
            </control>
          </mc:Choice>
        </mc:AlternateContent>
        <mc:AlternateContent xmlns:mc="http://schemas.openxmlformats.org/markup-compatibility/2006">
          <mc:Choice Requires="x14">
            <control shapeId="21547" r:id="rId27" name="Drop Down 43">
              <controlPr defaultSize="0" autoLine="0" autoPict="0">
                <anchor moveWithCells="1">
                  <from>
                    <xdr:col>6</xdr:col>
                    <xdr:colOff>15240</xdr:colOff>
                    <xdr:row>13</xdr:row>
                    <xdr:rowOff>15240</xdr:rowOff>
                  </from>
                  <to>
                    <xdr:col>7</xdr:col>
                    <xdr:colOff>213360</xdr:colOff>
                    <xdr:row>13</xdr:row>
                    <xdr:rowOff>167640</xdr:rowOff>
                  </to>
                </anchor>
              </controlPr>
            </control>
          </mc:Choice>
        </mc:AlternateContent>
        <mc:AlternateContent xmlns:mc="http://schemas.openxmlformats.org/markup-compatibility/2006">
          <mc:Choice Requires="x14">
            <control shapeId="21548" r:id="rId28" name="Drop Down 44">
              <controlPr defaultSize="0" autoLine="0" autoPict="0">
                <anchor moveWithCells="1">
                  <from>
                    <xdr:col>6</xdr:col>
                    <xdr:colOff>15240</xdr:colOff>
                    <xdr:row>15</xdr:row>
                    <xdr:rowOff>15240</xdr:rowOff>
                  </from>
                  <to>
                    <xdr:col>7</xdr:col>
                    <xdr:colOff>213360</xdr:colOff>
                    <xdr:row>15</xdr:row>
                    <xdr:rowOff>167640</xdr:rowOff>
                  </to>
                </anchor>
              </controlPr>
            </control>
          </mc:Choice>
        </mc:AlternateContent>
        <mc:AlternateContent xmlns:mc="http://schemas.openxmlformats.org/markup-compatibility/2006">
          <mc:Choice Requires="x14">
            <control shapeId="21549" r:id="rId29" name="Drop Down 45">
              <controlPr defaultSize="0" autoLine="0" autoPict="0">
                <anchor moveWithCells="1">
                  <from>
                    <xdr:col>6</xdr:col>
                    <xdr:colOff>15240</xdr:colOff>
                    <xdr:row>16</xdr:row>
                    <xdr:rowOff>15240</xdr:rowOff>
                  </from>
                  <to>
                    <xdr:col>7</xdr:col>
                    <xdr:colOff>213360</xdr:colOff>
                    <xdr:row>16</xdr:row>
                    <xdr:rowOff>167640</xdr:rowOff>
                  </to>
                </anchor>
              </controlPr>
            </control>
          </mc:Choice>
        </mc:AlternateContent>
        <mc:AlternateContent xmlns:mc="http://schemas.openxmlformats.org/markup-compatibility/2006">
          <mc:Choice Requires="x14">
            <control shapeId="21550" r:id="rId30" name="Drop Down 46">
              <controlPr defaultSize="0" autoLine="0" autoPict="0">
                <anchor moveWithCells="1">
                  <from>
                    <xdr:col>6</xdr:col>
                    <xdr:colOff>15240</xdr:colOff>
                    <xdr:row>14</xdr:row>
                    <xdr:rowOff>15240</xdr:rowOff>
                  </from>
                  <to>
                    <xdr:col>7</xdr:col>
                    <xdr:colOff>213360</xdr:colOff>
                    <xdr:row>14</xdr:row>
                    <xdr:rowOff>167640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rgb="FFFFFF00"/>
  </sheetPr>
  <dimension ref="A1:AR73"/>
  <sheetViews>
    <sheetView showGridLines="0" view="pageBreakPreview" zoomScaleNormal="100" zoomScaleSheetLayoutView="100" workbookViewId="0"/>
  </sheetViews>
  <sheetFormatPr defaultColWidth="9" defaultRowHeight="13.2" x14ac:dyDescent="0.2"/>
  <cols>
    <col min="1" max="1" width="0.77734375" style="50" customWidth="1"/>
    <col min="2" max="17" width="3.109375" style="52" customWidth="1"/>
    <col min="18" max="21" width="3.109375" style="53" customWidth="1"/>
    <col min="22" max="22" width="3.21875" style="53" customWidth="1"/>
    <col min="23" max="25" width="3.21875" style="52" customWidth="1"/>
    <col min="26" max="26" width="6.33203125" style="52" customWidth="1"/>
    <col min="27" max="29" width="3.109375" style="52" customWidth="1"/>
    <col min="30" max="30" width="2.6640625" style="50" customWidth="1"/>
    <col min="31" max="31" width="9" style="172" hidden="1" customWidth="1"/>
    <col min="32" max="32" width="9" style="50" hidden="1" customWidth="1"/>
    <col min="33" max="33" width="9" style="186" hidden="1" customWidth="1"/>
    <col min="34" max="34" width="9" style="50" hidden="1" customWidth="1"/>
    <col min="35" max="36" width="2.88671875" style="50" hidden="1" customWidth="1"/>
    <col min="37" max="37" width="2.44140625" style="51" hidden="1" customWidth="1"/>
    <col min="38" max="38" width="2.88671875" style="52" hidden="1" customWidth="1"/>
    <col min="39" max="39" width="26.88671875" style="52" hidden="1" customWidth="1"/>
    <col min="40" max="42" width="9" style="52"/>
    <col min="43" max="43" width="3.21875" style="52" customWidth="1"/>
    <col min="44" max="16384" width="9" style="52"/>
  </cols>
  <sheetData>
    <row r="1" spans="1:37" ht="10.5" customHeight="1" x14ac:dyDescent="0.2">
      <c r="A1" s="64"/>
      <c r="B1" s="126" t="s">
        <v>400</v>
      </c>
      <c r="C1" s="66"/>
      <c r="D1" s="66"/>
      <c r="E1" s="66"/>
      <c r="F1" s="66"/>
      <c r="G1" s="66"/>
      <c r="H1" s="66"/>
      <c r="I1" s="64"/>
      <c r="J1" s="64"/>
      <c r="K1" s="64"/>
      <c r="L1" s="64"/>
      <c r="M1" s="64"/>
      <c r="N1" s="64"/>
      <c r="O1" s="64"/>
      <c r="P1" s="64"/>
      <c r="Q1" s="64"/>
      <c r="R1" s="65"/>
      <c r="S1" s="65"/>
      <c r="T1" s="65"/>
      <c r="U1" s="65"/>
      <c r="V1" s="65"/>
      <c r="W1" s="64"/>
      <c r="X1" s="64"/>
      <c r="Y1" s="64"/>
      <c r="Z1" s="64"/>
      <c r="AA1" s="64"/>
      <c r="AB1" s="64"/>
      <c r="AC1" s="64"/>
      <c r="AD1" s="64"/>
      <c r="AE1" s="216" t="s">
        <v>262</v>
      </c>
      <c r="AF1" s="216" t="s">
        <v>255</v>
      </c>
      <c r="AG1" s="216" t="s">
        <v>888</v>
      </c>
      <c r="AH1" s="216" t="s">
        <v>256</v>
      </c>
    </row>
    <row r="2" spans="1:37" ht="12" customHeight="1" thickBot="1" x14ac:dyDescent="0.25">
      <c r="A2" s="64"/>
      <c r="B2" s="647" t="s">
        <v>723</v>
      </c>
      <c r="C2" s="647"/>
      <c r="D2" s="647"/>
      <c r="E2" s="647"/>
      <c r="F2" s="647"/>
      <c r="G2" s="647"/>
      <c r="H2" s="647"/>
      <c r="I2" s="647"/>
      <c r="J2" s="647"/>
      <c r="K2" s="647"/>
      <c r="L2" s="647"/>
      <c r="M2" s="647"/>
      <c r="N2" s="647"/>
      <c r="O2" s="647"/>
      <c r="P2" s="647"/>
      <c r="Q2" s="647"/>
      <c r="R2" s="647"/>
      <c r="S2" s="647"/>
      <c r="T2" s="647"/>
      <c r="U2" s="647"/>
      <c r="V2" s="647"/>
      <c r="W2" s="647"/>
      <c r="X2" s="647"/>
      <c r="Y2" s="647"/>
      <c r="Z2" s="647"/>
      <c r="AA2" s="647"/>
      <c r="AB2" s="647"/>
      <c r="AC2" s="647"/>
      <c r="AD2" s="647"/>
      <c r="AE2" s="216" t="s">
        <v>290</v>
      </c>
      <c r="AF2" s="216">
        <v>5</v>
      </c>
      <c r="AG2" s="216" t="s">
        <v>889</v>
      </c>
      <c r="AH2" s="216">
        <v>1</v>
      </c>
      <c r="AK2" s="51" t="b">
        <v>0</v>
      </c>
    </row>
    <row r="3" spans="1:37" x14ac:dyDescent="0.2">
      <c r="A3" s="64"/>
      <c r="B3" s="658" t="s">
        <v>249</v>
      </c>
      <c r="C3" s="659"/>
      <c r="D3" s="659"/>
      <c r="E3" s="659"/>
      <c r="F3" s="659"/>
      <c r="G3" s="659"/>
      <c r="H3" s="659"/>
      <c r="I3" s="659"/>
      <c r="J3" s="660"/>
      <c r="K3" s="641"/>
      <c r="L3" s="642"/>
      <c r="M3" s="205"/>
      <c r="N3" s="199" t="s">
        <v>247</v>
      </c>
      <c r="O3" s="202"/>
      <c r="P3" s="199"/>
      <c r="Q3" s="202"/>
      <c r="R3" s="199" t="s">
        <v>248</v>
      </c>
      <c r="S3" s="199"/>
      <c r="T3" s="203"/>
      <c r="U3" s="199"/>
      <c r="V3" s="199" t="s">
        <v>252</v>
      </c>
      <c r="W3" s="201"/>
      <c r="X3" s="199"/>
      <c r="Y3" s="199"/>
      <c r="Z3" s="199" t="s">
        <v>402</v>
      </c>
      <c r="AA3" s="199"/>
      <c r="AB3" s="199"/>
      <c r="AC3" s="188"/>
      <c r="AD3" s="64"/>
      <c r="AE3" s="216" t="s">
        <v>291</v>
      </c>
      <c r="AF3" s="216">
        <v>5</v>
      </c>
      <c r="AG3" s="216" t="s">
        <v>890</v>
      </c>
      <c r="AH3" s="216">
        <v>2</v>
      </c>
    </row>
    <row r="4" spans="1:37" x14ac:dyDescent="0.2">
      <c r="A4" s="64"/>
      <c r="B4" s="661" t="s">
        <v>401</v>
      </c>
      <c r="C4" s="662"/>
      <c r="D4" s="662"/>
      <c r="E4" s="662"/>
      <c r="F4" s="662"/>
      <c r="G4" s="662"/>
      <c r="H4" s="662"/>
      <c r="I4" s="662"/>
      <c r="J4" s="663"/>
      <c r="K4" s="643"/>
      <c r="L4" s="644"/>
      <c r="M4" s="206"/>
      <c r="N4" s="200" t="s">
        <v>247</v>
      </c>
      <c r="O4" s="207"/>
      <c r="P4" s="200"/>
      <c r="Q4" s="207"/>
      <c r="R4" s="200" t="s">
        <v>248</v>
      </c>
      <c r="S4" s="200"/>
      <c r="T4" s="208"/>
      <c r="U4" s="200"/>
      <c r="V4" s="200" t="s">
        <v>252</v>
      </c>
      <c r="W4" s="209"/>
      <c r="X4" s="200"/>
      <c r="Y4" s="200"/>
      <c r="Z4" s="200" t="s">
        <v>399</v>
      </c>
      <c r="AA4" s="200"/>
      <c r="AB4" s="200"/>
      <c r="AC4" s="189"/>
      <c r="AD4" s="64"/>
      <c r="AE4" s="216" t="s">
        <v>292</v>
      </c>
      <c r="AF4" s="216">
        <v>5</v>
      </c>
      <c r="AG4" s="216" t="s">
        <v>891</v>
      </c>
      <c r="AH4" s="216">
        <v>3</v>
      </c>
    </row>
    <row r="5" spans="1:37" x14ac:dyDescent="0.2">
      <c r="A5" s="64"/>
      <c r="B5" s="661" t="s">
        <v>250</v>
      </c>
      <c r="C5" s="662"/>
      <c r="D5" s="662"/>
      <c r="E5" s="662"/>
      <c r="F5" s="662"/>
      <c r="G5" s="662"/>
      <c r="H5" s="662"/>
      <c r="I5" s="662"/>
      <c r="J5" s="663"/>
      <c r="K5" s="643"/>
      <c r="L5" s="644"/>
      <c r="M5" s="206"/>
      <c r="N5" s="200" t="s">
        <v>247</v>
      </c>
      <c r="O5" s="207"/>
      <c r="P5" s="200"/>
      <c r="Q5" s="207"/>
      <c r="R5" s="200" t="s">
        <v>248</v>
      </c>
      <c r="S5" s="200"/>
      <c r="T5" s="208"/>
      <c r="U5" s="200"/>
      <c r="V5" s="200" t="s">
        <v>252</v>
      </c>
      <c r="W5" s="209"/>
      <c r="X5" s="200"/>
      <c r="Y5" s="200"/>
      <c r="Z5" s="200" t="s">
        <v>399</v>
      </c>
      <c r="AA5" s="200"/>
      <c r="AB5" s="200"/>
      <c r="AC5" s="189"/>
      <c r="AD5" s="64"/>
      <c r="AE5" s="216" t="s">
        <v>293</v>
      </c>
      <c r="AF5" s="216">
        <v>5</v>
      </c>
      <c r="AG5" s="216" t="s">
        <v>892</v>
      </c>
      <c r="AH5" s="216">
        <v>4</v>
      </c>
      <c r="AK5" s="51" t="b">
        <v>0</v>
      </c>
    </row>
    <row r="6" spans="1:37" ht="13.8" thickBot="1" x14ac:dyDescent="0.25">
      <c r="A6" s="64"/>
      <c r="B6" s="664" t="s">
        <v>251</v>
      </c>
      <c r="C6" s="665"/>
      <c r="D6" s="665"/>
      <c r="E6" s="665"/>
      <c r="F6" s="665"/>
      <c r="G6" s="665"/>
      <c r="H6" s="665"/>
      <c r="I6" s="665"/>
      <c r="J6" s="666"/>
      <c r="K6" s="645"/>
      <c r="L6" s="646"/>
      <c r="M6" s="210"/>
      <c r="N6" s="204" t="s">
        <v>247</v>
      </c>
      <c r="O6" s="211"/>
      <c r="P6" s="204"/>
      <c r="Q6" s="211"/>
      <c r="R6" s="204" t="s">
        <v>248</v>
      </c>
      <c r="S6" s="204"/>
      <c r="T6" s="212"/>
      <c r="U6" s="204"/>
      <c r="V6" s="204" t="s">
        <v>252</v>
      </c>
      <c r="W6" s="213"/>
      <c r="X6" s="204"/>
      <c r="Y6" s="204"/>
      <c r="Z6" s="204" t="s">
        <v>399</v>
      </c>
      <c r="AA6" s="204"/>
      <c r="AB6" s="204"/>
      <c r="AC6" s="190"/>
      <c r="AD6" s="64"/>
      <c r="AE6" s="216" t="s">
        <v>464</v>
      </c>
      <c r="AF6" s="216">
        <v>5</v>
      </c>
      <c r="AG6" s="216" t="s">
        <v>893</v>
      </c>
      <c r="AH6" s="216"/>
    </row>
    <row r="7" spans="1:37" ht="9.75" customHeight="1" x14ac:dyDescent="0.2">
      <c r="A7" s="64"/>
      <c r="B7" s="649" t="s">
        <v>503</v>
      </c>
      <c r="C7" s="649"/>
      <c r="D7" s="649"/>
      <c r="E7" s="649"/>
      <c r="F7" s="649"/>
      <c r="G7" s="649"/>
      <c r="H7" s="649"/>
      <c r="I7" s="649"/>
      <c r="J7" s="649"/>
      <c r="K7" s="649"/>
      <c r="L7" s="649"/>
      <c r="M7" s="649"/>
      <c r="N7" s="649"/>
      <c r="O7" s="649"/>
      <c r="P7" s="649"/>
      <c r="Q7" s="649"/>
      <c r="R7" s="649"/>
      <c r="S7" s="649"/>
      <c r="T7" s="649"/>
      <c r="U7" s="649"/>
      <c r="V7" s="649"/>
      <c r="W7" s="649"/>
      <c r="X7" s="649"/>
      <c r="Y7" s="649"/>
      <c r="Z7" s="649"/>
      <c r="AA7" s="649"/>
      <c r="AB7" s="649"/>
      <c r="AC7" s="649"/>
      <c r="AD7" s="64"/>
      <c r="AE7" s="216" t="s">
        <v>465</v>
      </c>
      <c r="AF7" s="216">
        <v>5</v>
      </c>
      <c r="AG7" s="216" t="s">
        <v>894</v>
      </c>
      <c r="AH7" s="216">
        <v>1</v>
      </c>
    </row>
    <row r="8" spans="1:37" ht="12" customHeight="1" thickBot="1" x14ac:dyDescent="0.25">
      <c r="A8" s="64"/>
      <c r="B8" s="647" t="s">
        <v>724</v>
      </c>
      <c r="C8" s="647"/>
      <c r="D8" s="647"/>
      <c r="E8" s="647"/>
      <c r="F8" s="647"/>
      <c r="G8" s="647"/>
      <c r="H8" s="647"/>
      <c r="I8" s="647"/>
      <c r="J8" s="647"/>
      <c r="K8" s="647"/>
      <c r="L8" s="647"/>
      <c r="M8" s="647"/>
      <c r="N8" s="647"/>
      <c r="O8" s="647"/>
      <c r="P8" s="647"/>
      <c r="Q8" s="647"/>
      <c r="R8" s="647"/>
      <c r="S8" s="647"/>
      <c r="T8" s="647"/>
      <c r="U8" s="647"/>
      <c r="V8" s="647"/>
      <c r="W8" s="647"/>
      <c r="X8" s="647"/>
      <c r="Y8" s="647"/>
      <c r="Z8" s="647"/>
      <c r="AA8" s="647"/>
      <c r="AB8" s="647"/>
      <c r="AC8" s="647"/>
      <c r="AD8" s="647"/>
      <c r="AE8" s="216" t="s">
        <v>466</v>
      </c>
      <c r="AF8" s="216">
        <v>5</v>
      </c>
      <c r="AG8" s="216" t="s">
        <v>895</v>
      </c>
      <c r="AH8" s="216">
        <v>2</v>
      </c>
      <c r="AK8" s="51" t="b">
        <v>0</v>
      </c>
    </row>
    <row r="9" spans="1:37" x14ac:dyDescent="0.2">
      <c r="A9" s="64"/>
      <c r="B9" s="658" t="s">
        <v>439</v>
      </c>
      <c r="C9" s="659"/>
      <c r="D9" s="659"/>
      <c r="E9" s="659"/>
      <c r="F9" s="659"/>
      <c r="G9" s="659"/>
      <c r="H9" s="659"/>
      <c r="I9" s="659"/>
      <c r="J9" s="660"/>
      <c r="K9" s="641"/>
      <c r="L9" s="642"/>
      <c r="M9" s="205"/>
      <c r="N9" s="199" t="s">
        <v>457</v>
      </c>
      <c r="O9" s="202"/>
      <c r="P9" s="199"/>
      <c r="Q9" s="202"/>
      <c r="R9" s="291" t="s">
        <v>459</v>
      </c>
      <c r="S9" s="199"/>
      <c r="T9" s="203"/>
      <c r="U9" s="199"/>
      <c r="V9" s="199" t="s">
        <v>461</v>
      </c>
      <c r="W9" s="201"/>
      <c r="X9" s="199"/>
      <c r="Y9" s="199"/>
      <c r="Z9" s="199" t="s">
        <v>448</v>
      </c>
      <c r="AA9" s="199"/>
      <c r="AB9" s="199"/>
      <c r="AC9" s="188"/>
      <c r="AD9" s="64"/>
      <c r="AE9" s="216" t="s">
        <v>467</v>
      </c>
      <c r="AF9" s="216">
        <v>5</v>
      </c>
      <c r="AG9" s="216" t="s">
        <v>896</v>
      </c>
      <c r="AH9" s="216">
        <v>3</v>
      </c>
    </row>
    <row r="10" spans="1:37" x14ac:dyDescent="0.2">
      <c r="A10" s="64"/>
      <c r="B10" s="661" t="s">
        <v>992</v>
      </c>
      <c r="C10" s="662"/>
      <c r="D10" s="662"/>
      <c r="E10" s="662"/>
      <c r="F10" s="662"/>
      <c r="G10" s="662"/>
      <c r="H10" s="662"/>
      <c r="I10" s="662"/>
      <c r="J10" s="663"/>
      <c r="K10" s="643"/>
      <c r="L10" s="644"/>
      <c r="M10" s="206"/>
      <c r="N10" s="200" t="s">
        <v>456</v>
      </c>
      <c r="O10" s="207"/>
      <c r="P10" s="200"/>
      <c r="Q10" s="207"/>
      <c r="R10" s="292" t="s">
        <v>458</v>
      </c>
      <c r="S10" s="200"/>
      <c r="T10" s="208"/>
      <c r="U10" s="200"/>
      <c r="V10" s="200" t="s">
        <v>460</v>
      </c>
      <c r="W10" s="209"/>
      <c r="X10" s="200"/>
      <c r="Y10" s="200"/>
      <c r="Z10" s="200" t="s">
        <v>447</v>
      </c>
      <c r="AA10" s="200"/>
      <c r="AB10" s="200"/>
      <c r="AC10" s="189"/>
      <c r="AD10" s="64"/>
      <c r="AE10" s="216" t="s">
        <v>468</v>
      </c>
      <c r="AF10" s="216">
        <f>COUNTA(B16)</f>
        <v>0</v>
      </c>
      <c r="AG10" s="216" t="s">
        <v>897</v>
      </c>
      <c r="AH10" s="216">
        <v>4</v>
      </c>
    </row>
    <row r="11" spans="1:37" x14ac:dyDescent="0.2">
      <c r="A11" s="64"/>
      <c r="B11" s="661" t="s">
        <v>542</v>
      </c>
      <c r="C11" s="662"/>
      <c r="D11" s="662"/>
      <c r="E11" s="662"/>
      <c r="F11" s="662"/>
      <c r="G11" s="662"/>
      <c r="H11" s="662"/>
      <c r="I11" s="662"/>
      <c r="J11" s="663"/>
      <c r="K11" s="643"/>
      <c r="L11" s="644"/>
      <c r="M11" s="206"/>
      <c r="N11" s="200" t="s">
        <v>456</v>
      </c>
      <c r="O11" s="207"/>
      <c r="P11" s="200"/>
      <c r="Q11" s="207"/>
      <c r="R11" s="292" t="s">
        <v>458</v>
      </c>
      <c r="S11" s="200"/>
      <c r="T11" s="208"/>
      <c r="U11" s="200"/>
      <c r="V11" s="200" t="s">
        <v>460</v>
      </c>
      <c r="W11" s="209"/>
      <c r="X11" s="200"/>
      <c r="Y11" s="200"/>
      <c r="Z11" s="200" t="s">
        <v>447</v>
      </c>
      <c r="AA11" s="200"/>
      <c r="AB11" s="200"/>
      <c r="AC11" s="189"/>
      <c r="AD11" s="64"/>
      <c r="AE11" s="216" t="s">
        <v>469</v>
      </c>
      <c r="AF11" s="216">
        <f>COUNTA(C16)</f>
        <v>0</v>
      </c>
      <c r="AG11" s="216" t="s">
        <v>898</v>
      </c>
      <c r="AH11" s="216">
        <v>5</v>
      </c>
    </row>
    <row r="12" spans="1:37" ht="13.8" thickBot="1" x14ac:dyDescent="0.25">
      <c r="A12" s="64"/>
      <c r="B12" s="664" t="s">
        <v>543</v>
      </c>
      <c r="C12" s="665"/>
      <c r="D12" s="665"/>
      <c r="E12" s="665"/>
      <c r="F12" s="665"/>
      <c r="G12" s="665"/>
      <c r="H12" s="665"/>
      <c r="I12" s="665"/>
      <c r="J12" s="666"/>
      <c r="K12" s="645"/>
      <c r="L12" s="646"/>
      <c r="M12" s="210"/>
      <c r="N12" s="204" t="s">
        <v>456</v>
      </c>
      <c r="O12" s="211"/>
      <c r="P12" s="204"/>
      <c r="Q12" s="211"/>
      <c r="R12" s="293" t="s">
        <v>458</v>
      </c>
      <c r="S12" s="204"/>
      <c r="T12" s="212"/>
      <c r="U12" s="204"/>
      <c r="V12" s="204" t="s">
        <v>460</v>
      </c>
      <c r="W12" s="213"/>
      <c r="X12" s="204"/>
      <c r="Y12" s="204"/>
      <c r="Z12" s="204" t="s">
        <v>447</v>
      </c>
      <c r="AA12" s="204"/>
      <c r="AB12" s="204"/>
      <c r="AC12" s="190"/>
      <c r="AD12" s="64"/>
      <c r="AE12" s="216" t="s">
        <v>470</v>
      </c>
      <c r="AF12" s="216">
        <f>COUNTA(D16)</f>
        <v>0</v>
      </c>
      <c r="AG12" s="216" t="s">
        <v>899</v>
      </c>
      <c r="AH12" s="216">
        <v>6</v>
      </c>
    </row>
    <row r="13" spans="1:37" ht="3.75" customHeight="1" x14ac:dyDescent="0.2">
      <c r="A13" s="64"/>
      <c r="B13" s="649"/>
      <c r="C13" s="649"/>
      <c r="D13" s="649"/>
      <c r="E13" s="649"/>
      <c r="F13" s="649"/>
      <c r="G13" s="649"/>
      <c r="H13" s="649"/>
      <c r="I13" s="649"/>
      <c r="J13" s="649"/>
      <c r="K13" s="649"/>
      <c r="L13" s="649"/>
      <c r="M13" s="649"/>
      <c r="N13" s="649"/>
      <c r="O13" s="649"/>
      <c r="P13" s="649"/>
      <c r="Q13" s="649"/>
      <c r="R13" s="649"/>
      <c r="S13" s="649"/>
      <c r="T13" s="649"/>
      <c r="U13" s="649"/>
      <c r="V13" s="649"/>
      <c r="W13" s="649"/>
      <c r="X13" s="649"/>
      <c r="Y13" s="649"/>
      <c r="Z13" s="649"/>
      <c r="AA13" s="649"/>
      <c r="AB13" s="649"/>
      <c r="AC13" s="649"/>
      <c r="AD13" s="64"/>
      <c r="AE13" s="216" t="s">
        <v>471</v>
      </c>
      <c r="AF13" s="216">
        <f>COUNTA(E16)</f>
        <v>0</v>
      </c>
      <c r="AG13" s="216" t="s">
        <v>900</v>
      </c>
      <c r="AH13" s="216">
        <v>7</v>
      </c>
    </row>
    <row r="14" spans="1:37" ht="13.8" thickBot="1" x14ac:dyDescent="0.2">
      <c r="A14" s="64"/>
      <c r="B14" s="650" t="s">
        <v>725</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c r="AD14" s="64"/>
      <c r="AE14" s="216" t="s">
        <v>472</v>
      </c>
      <c r="AF14" s="216">
        <f>COUNTA(F16)</f>
        <v>0</v>
      </c>
      <c r="AG14" s="216" t="s">
        <v>901</v>
      </c>
      <c r="AH14" s="216">
        <v>8</v>
      </c>
    </row>
    <row r="15" spans="1:37" x14ac:dyDescent="0.2">
      <c r="A15" s="64"/>
      <c r="B15" s="67">
        <v>1</v>
      </c>
      <c r="C15" s="68">
        <v>2</v>
      </c>
      <c r="D15" s="68">
        <v>3</v>
      </c>
      <c r="E15" s="68">
        <v>4</v>
      </c>
      <c r="F15" s="68">
        <v>5</v>
      </c>
      <c r="G15" s="68">
        <v>6</v>
      </c>
      <c r="H15" s="68">
        <v>7</v>
      </c>
      <c r="I15" s="68">
        <v>8</v>
      </c>
      <c r="J15" s="68">
        <v>9</v>
      </c>
      <c r="K15" s="68">
        <v>10</v>
      </c>
      <c r="L15" s="68">
        <v>11</v>
      </c>
      <c r="M15" s="68">
        <v>12</v>
      </c>
      <c r="N15" s="68">
        <v>13</v>
      </c>
      <c r="O15" s="68">
        <v>14</v>
      </c>
      <c r="P15" s="68">
        <v>15</v>
      </c>
      <c r="Q15" s="68">
        <v>16</v>
      </c>
      <c r="R15" s="68">
        <v>17</v>
      </c>
      <c r="S15" s="68">
        <v>18</v>
      </c>
      <c r="T15" s="68">
        <v>19</v>
      </c>
      <c r="U15" s="69">
        <v>20</v>
      </c>
      <c r="V15" s="64"/>
      <c r="W15" s="64"/>
      <c r="X15" s="64"/>
      <c r="Y15" s="64"/>
      <c r="Z15" s="64"/>
      <c r="AA15" s="64"/>
      <c r="AB15" s="64"/>
      <c r="AC15" s="64"/>
      <c r="AD15" s="64"/>
      <c r="AE15" s="216" t="s">
        <v>473</v>
      </c>
      <c r="AF15" s="216">
        <f>COUNTA(G16)</f>
        <v>0</v>
      </c>
      <c r="AG15" s="216" t="s">
        <v>902</v>
      </c>
      <c r="AH15" s="216">
        <v>9</v>
      </c>
    </row>
    <row r="16" spans="1:37" x14ac:dyDescent="0.2">
      <c r="A16" s="64"/>
      <c r="B16" s="225"/>
      <c r="C16" s="220"/>
      <c r="D16" s="220"/>
      <c r="E16" s="220"/>
      <c r="F16" s="220"/>
      <c r="G16" s="220"/>
      <c r="H16" s="220"/>
      <c r="I16" s="220"/>
      <c r="J16" s="220"/>
      <c r="K16" s="220"/>
      <c r="L16" s="220"/>
      <c r="M16" s="220"/>
      <c r="N16" s="220"/>
      <c r="O16" s="220"/>
      <c r="P16" s="220"/>
      <c r="Q16" s="220"/>
      <c r="R16" s="220"/>
      <c r="S16" s="220"/>
      <c r="T16" s="220"/>
      <c r="U16" s="221"/>
      <c r="V16" s="64"/>
      <c r="W16" s="64"/>
      <c r="X16" s="64"/>
      <c r="Y16" s="64"/>
      <c r="Z16" s="64"/>
      <c r="AA16" s="64"/>
      <c r="AB16" s="64"/>
      <c r="AC16" s="64"/>
      <c r="AD16" s="64"/>
      <c r="AE16" s="216" t="s">
        <v>474</v>
      </c>
      <c r="AF16" s="216">
        <f>COUNTA(H16)</f>
        <v>0</v>
      </c>
      <c r="AG16" s="216" t="s">
        <v>903</v>
      </c>
      <c r="AH16" s="216">
        <v>10</v>
      </c>
      <c r="AI16" s="52"/>
      <c r="AJ16" s="52"/>
      <c r="AK16" s="52"/>
    </row>
    <row r="17" spans="1:37" x14ac:dyDescent="0.2">
      <c r="A17" s="64"/>
      <c r="B17" s="70">
        <v>21</v>
      </c>
      <c r="C17" s="71">
        <v>22</v>
      </c>
      <c r="D17" s="71">
        <v>23</v>
      </c>
      <c r="E17" s="71">
        <v>24</v>
      </c>
      <c r="F17" s="71">
        <v>25</v>
      </c>
      <c r="G17" s="71">
        <v>26</v>
      </c>
      <c r="H17" s="71">
        <v>27</v>
      </c>
      <c r="I17" s="71">
        <v>28</v>
      </c>
      <c r="J17" s="71">
        <v>29</v>
      </c>
      <c r="K17" s="71">
        <v>30</v>
      </c>
      <c r="L17" s="71">
        <v>31</v>
      </c>
      <c r="M17" s="71">
        <v>32</v>
      </c>
      <c r="N17" s="71">
        <v>33</v>
      </c>
      <c r="O17" s="71">
        <v>34</v>
      </c>
      <c r="P17" s="71">
        <v>35</v>
      </c>
      <c r="Q17" s="71">
        <v>36</v>
      </c>
      <c r="R17" s="71">
        <v>37</v>
      </c>
      <c r="S17" s="71">
        <v>38</v>
      </c>
      <c r="T17" s="71">
        <v>39</v>
      </c>
      <c r="U17" s="135">
        <v>40</v>
      </c>
      <c r="V17" s="64"/>
      <c r="W17" s="64"/>
      <c r="X17" s="64"/>
      <c r="Y17" s="64"/>
      <c r="Z17" s="64"/>
      <c r="AA17" s="64"/>
      <c r="AB17" s="64"/>
      <c r="AC17" s="64"/>
      <c r="AD17" s="64"/>
      <c r="AE17" s="216" t="s">
        <v>475</v>
      </c>
      <c r="AF17" s="216">
        <f>COUNTA(I16)</f>
        <v>0</v>
      </c>
      <c r="AG17" s="216" t="s">
        <v>904</v>
      </c>
      <c r="AH17" s="216">
        <v>11</v>
      </c>
      <c r="AI17" s="52"/>
      <c r="AJ17" s="52"/>
      <c r="AK17" s="52"/>
    </row>
    <row r="18" spans="1:37" ht="13.8" thickBot="1" x14ac:dyDescent="0.25">
      <c r="A18" s="64"/>
      <c r="B18" s="222"/>
      <c r="C18" s="223"/>
      <c r="D18" s="223"/>
      <c r="E18" s="223"/>
      <c r="F18" s="223"/>
      <c r="G18" s="223"/>
      <c r="H18" s="223"/>
      <c r="I18" s="223"/>
      <c r="J18" s="223"/>
      <c r="K18" s="223"/>
      <c r="L18" s="223"/>
      <c r="M18" s="223"/>
      <c r="N18" s="223"/>
      <c r="O18" s="223"/>
      <c r="P18" s="223"/>
      <c r="Q18" s="223"/>
      <c r="R18" s="223"/>
      <c r="S18" s="223"/>
      <c r="T18" s="223"/>
      <c r="U18" s="224"/>
      <c r="V18" s="64"/>
      <c r="W18" s="64"/>
      <c r="X18" s="64"/>
      <c r="Y18" s="64"/>
      <c r="Z18" s="64"/>
      <c r="AA18" s="64"/>
      <c r="AB18" s="64"/>
      <c r="AC18" s="64"/>
      <c r="AD18" s="64"/>
      <c r="AE18" s="216" t="s">
        <v>476</v>
      </c>
      <c r="AF18" s="216">
        <f>COUNTA(J16)</f>
        <v>0</v>
      </c>
      <c r="AG18" s="216" t="s">
        <v>905</v>
      </c>
      <c r="AH18" s="216">
        <v>12</v>
      </c>
      <c r="AI18" s="52"/>
      <c r="AJ18" s="52"/>
      <c r="AK18" s="52"/>
    </row>
    <row r="19" spans="1:37" ht="8.25" customHeight="1" thickBot="1" x14ac:dyDescent="0.25">
      <c r="A19" s="64"/>
      <c r="B19" s="64"/>
      <c r="C19" s="64"/>
      <c r="D19" s="64"/>
      <c r="E19" s="64"/>
      <c r="F19" s="64"/>
      <c r="G19" s="64"/>
      <c r="H19" s="64"/>
      <c r="I19" s="64"/>
      <c r="J19" s="64"/>
      <c r="K19" s="64"/>
      <c r="L19" s="64"/>
      <c r="M19" s="64"/>
      <c r="N19" s="64"/>
      <c r="O19" s="64"/>
      <c r="P19" s="64"/>
      <c r="Q19" s="64"/>
      <c r="R19" s="64"/>
      <c r="S19" s="64"/>
      <c r="T19" s="64"/>
      <c r="U19" s="64"/>
      <c r="V19" s="64"/>
      <c r="W19" s="64"/>
      <c r="X19" s="64"/>
      <c r="Y19" s="64"/>
      <c r="Z19" s="64"/>
      <c r="AA19" s="127"/>
      <c r="AB19" s="127"/>
      <c r="AC19" s="127"/>
      <c r="AD19" s="64"/>
      <c r="AE19" s="216" t="s">
        <v>477</v>
      </c>
      <c r="AF19" s="216">
        <f>COUNTA(K16)</f>
        <v>0</v>
      </c>
      <c r="AG19" s="216" t="s">
        <v>906</v>
      </c>
      <c r="AH19" s="216">
        <v>13</v>
      </c>
    </row>
    <row r="20" spans="1:37" ht="9.4499999999999993" customHeight="1" x14ac:dyDescent="0.2">
      <c r="A20" s="112"/>
      <c r="B20" s="191"/>
      <c r="C20" s="192"/>
      <c r="D20" s="192"/>
      <c r="E20" s="192"/>
      <c r="F20" s="192"/>
      <c r="G20" s="192"/>
      <c r="H20" s="192"/>
      <c r="I20" s="192"/>
      <c r="J20" s="192"/>
      <c r="K20" s="192"/>
      <c r="L20" s="192"/>
      <c r="M20" s="192"/>
      <c r="N20" s="192"/>
      <c r="O20" s="192"/>
      <c r="P20" s="192"/>
      <c r="Q20" s="192"/>
      <c r="R20" s="192"/>
      <c r="S20" s="192"/>
      <c r="T20" s="192"/>
      <c r="U20" s="192"/>
      <c r="V20" s="192"/>
      <c r="W20" s="192"/>
      <c r="X20" s="192"/>
      <c r="Y20" s="192"/>
      <c r="Z20" s="192"/>
      <c r="AA20" s="192"/>
      <c r="AB20" s="192"/>
      <c r="AC20" s="193"/>
      <c r="AD20" s="112"/>
      <c r="AE20" s="216" t="s">
        <v>478</v>
      </c>
      <c r="AF20" s="216">
        <f>COUNTA(L16)</f>
        <v>0</v>
      </c>
      <c r="AG20" s="216" t="s">
        <v>907</v>
      </c>
      <c r="AH20" s="216">
        <v>14</v>
      </c>
    </row>
    <row r="21" spans="1:37" ht="9.4499999999999993" customHeight="1" x14ac:dyDescent="0.2">
      <c r="A21" s="112"/>
      <c r="B21" s="194"/>
      <c r="C21" s="195"/>
      <c r="D21" s="195"/>
      <c r="E21" s="195"/>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6"/>
      <c r="AD21" s="112"/>
      <c r="AE21" s="216" t="s">
        <v>479</v>
      </c>
      <c r="AF21" s="216">
        <f>COUNTA(M16)</f>
        <v>0</v>
      </c>
      <c r="AG21" s="216" t="s">
        <v>908</v>
      </c>
      <c r="AH21" s="216">
        <v>15</v>
      </c>
    </row>
    <row r="22" spans="1:37" ht="9.4499999999999993" customHeight="1" x14ac:dyDescent="0.2">
      <c r="A22" s="112"/>
      <c r="B22" s="194"/>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6"/>
      <c r="AD22" s="112"/>
      <c r="AE22" s="216" t="s">
        <v>480</v>
      </c>
      <c r="AF22" s="216">
        <f>COUNTA(N16)</f>
        <v>0</v>
      </c>
      <c r="AG22" s="216" t="s">
        <v>909</v>
      </c>
      <c r="AH22" s="216">
        <v>16</v>
      </c>
    </row>
    <row r="23" spans="1:37" ht="9.4499999999999993" customHeight="1" x14ac:dyDescent="0.2">
      <c r="A23" s="112"/>
      <c r="B23" s="194"/>
      <c r="C23" s="195"/>
      <c r="D23" s="195"/>
      <c r="E23" s="195"/>
      <c r="F23" s="195"/>
      <c r="G23" s="195"/>
      <c r="H23" s="195"/>
      <c r="I23" s="195"/>
      <c r="J23" s="195"/>
      <c r="K23" s="195"/>
      <c r="L23" s="195"/>
      <c r="M23" s="195"/>
      <c r="N23" s="195"/>
      <c r="O23" s="195"/>
      <c r="P23" s="195"/>
      <c r="Q23" s="195"/>
      <c r="R23" s="195"/>
      <c r="S23" s="195"/>
      <c r="T23" s="195"/>
      <c r="U23" s="195"/>
      <c r="V23" s="195"/>
      <c r="W23" s="195"/>
      <c r="X23" s="195"/>
      <c r="Y23" s="195"/>
      <c r="Z23" s="195"/>
      <c r="AA23" s="195"/>
      <c r="AB23" s="195"/>
      <c r="AC23" s="196"/>
      <c r="AD23" s="112"/>
      <c r="AE23" s="216" t="s">
        <v>481</v>
      </c>
      <c r="AF23" s="216">
        <f>COUNTA(O16)</f>
        <v>0</v>
      </c>
      <c r="AG23" s="216" t="s">
        <v>910</v>
      </c>
      <c r="AH23" s="216">
        <v>17</v>
      </c>
    </row>
    <row r="24" spans="1:37" ht="9.4499999999999993" customHeight="1" x14ac:dyDescent="0.2">
      <c r="A24" s="112"/>
      <c r="B24" s="194"/>
      <c r="C24" s="195"/>
      <c r="D24" s="195"/>
      <c r="E24" s="195"/>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6"/>
      <c r="AD24" s="112"/>
      <c r="AE24" s="216" t="s">
        <v>482</v>
      </c>
      <c r="AF24" s="216">
        <f>COUNTA(P16)</f>
        <v>0</v>
      </c>
      <c r="AG24" s="216" t="s">
        <v>911</v>
      </c>
      <c r="AH24" s="216">
        <v>18</v>
      </c>
    </row>
    <row r="25" spans="1:37" ht="9.4499999999999993" customHeight="1" x14ac:dyDescent="0.2">
      <c r="A25" s="112"/>
      <c r="B25" s="194"/>
      <c r="C25" s="195"/>
      <c r="D25" s="195"/>
      <c r="E25" s="195"/>
      <c r="F25" s="195"/>
      <c r="G25" s="195"/>
      <c r="H25" s="195"/>
      <c r="I25" s="195"/>
      <c r="J25" s="195"/>
      <c r="K25" s="195"/>
      <c r="L25" s="195"/>
      <c r="M25" s="195"/>
      <c r="N25" s="195"/>
      <c r="O25" s="195"/>
      <c r="P25" s="195"/>
      <c r="Q25" s="195"/>
      <c r="R25" s="195"/>
      <c r="S25" s="195"/>
      <c r="T25" s="195"/>
      <c r="U25" s="195"/>
      <c r="V25" s="195"/>
      <c r="W25" s="195"/>
      <c r="X25" s="195"/>
      <c r="Y25" s="195"/>
      <c r="Z25" s="195"/>
      <c r="AA25" s="195"/>
      <c r="AB25" s="195"/>
      <c r="AC25" s="196"/>
      <c r="AD25" s="112"/>
      <c r="AE25" s="216" t="s">
        <v>483</v>
      </c>
      <c r="AF25" s="216">
        <f>COUNTA(Q16)</f>
        <v>0</v>
      </c>
      <c r="AG25" s="216" t="s">
        <v>912</v>
      </c>
      <c r="AH25" s="216">
        <v>19</v>
      </c>
    </row>
    <row r="26" spans="1:37" ht="9.4499999999999993" customHeight="1" x14ac:dyDescent="0.2">
      <c r="A26" s="112"/>
      <c r="B26" s="194"/>
      <c r="C26" s="195"/>
      <c r="D26" s="195"/>
      <c r="E26" s="195"/>
      <c r="F26" s="195"/>
      <c r="G26" s="195"/>
      <c r="H26" s="195"/>
      <c r="I26" s="195"/>
      <c r="J26" s="195"/>
      <c r="K26" s="195"/>
      <c r="L26" s="195"/>
      <c r="M26" s="195"/>
      <c r="N26" s="195"/>
      <c r="O26" s="195"/>
      <c r="P26" s="195"/>
      <c r="Q26" s="195"/>
      <c r="R26" s="195"/>
      <c r="S26" s="195"/>
      <c r="T26" s="195"/>
      <c r="U26" s="195"/>
      <c r="V26" s="195"/>
      <c r="W26" s="195"/>
      <c r="X26" s="195"/>
      <c r="Y26" s="195"/>
      <c r="Z26" s="195"/>
      <c r="AA26" s="195"/>
      <c r="AB26" s="195"/>
      <c r="AC26" s="196"/>
      <c r="AD26" s="112"/>
      <c r="AE26" s="216" t="s">
        <v>679</v>
      </c>
      <c r="AF26" s="216">
        <f>COUNTA(R16)</f>
        <v>0</v>
      </c>
      <c r="AG26" s="216" t="s">
        <v>913</v>
      </c>
      <c r="AH26" s="216">
        <v>20</v>
      </c>
    </row>
    <row r="27" spans="1:37" ht="9.4499999999999993" customHeight="1" x14ac:dyDescent="0.2">
      <c r="A27" s="112"/>
      <c r="B27" s="194"/>
      <c r="C27" s="195"/>
      <c r="D27" s="195"/>
      <c r="E27" s="195"/>
      <c r="F27" s="195"/>
      <c r="G27" s="195"/>
      <c r="H27" s="195"/>
      <c r="I27" s="195"/>
      <c r="J27" s="195"/>
      <c r="K27" s="195"/>
      <c r="L27" s="195"/>
      <c r="M27" s="195"/>
      <c r="N27" s="195"/>
      <c r="O27" s="195"/>
      <c r="P27" s="195"/>
      <c r="Q27" s="195"/>
      <c r="R27" s="195"/>
      <c r="S27" s="195"/>
      <c r="T27" s="195"/>
      <c r="U27" s="195"/>
      <c r="V27" s="195"/>
      <c r="W27" s="195"/>
      <c r="X27" s="195"/>
      <c r="Y27" s="195"/>
      <c r="Z27" s="195"/>
      <c r="AA27" s="195"/>
      <c r="AB27" s="195"/>
      <c r="AC27" s="196"/>
      <c r="AD27" s="112"/>
      <c r="AE27" s="216" t="s">
        <v>680</v>
      </c>
      <c r="AF27" s="216">
        <f>COUNTA(S16)</f>
        <v>0</v>
      </c>
      <c r="AG27" s="216" t="s">
        <v>914</v>
      </c>
      <c r="AH27" s="216">
        <v>21</v>
      </c>
    </row>
    <row r="28" spans="1:37" ht="9.4499999999999993" customHeight="1" x14ac:dyDescent="0.2">
      <c r="A28" s="112"/>
      <c r="B28" s="194"/>
      <c r="C28" s="195"/>
      <c r="D28" s="195"/>
      <c r="E28" s="195"/>
      <c r="F28" s="195"/>
      <c r="G28" s="195"/>
      <c r="H28" s="195"/>
      <c r="I28" s="195"/>
      <c r="J28" s="195"/>
      <c r="K28" s="195"/>
      <c r="L28" s="195"/>
      <c r="M28" s="195"/>
      <c r="N28" s="195"/>
      <c r="O28" s="195"/>
      <c r="P28" s="195"/>
      <c r="Q28" s="195"/>
      <c r="R28" s="195"/>
      <c r="S28" s="195"/>
      <c r="T28" s="195"/>
      <c r="U28" s="195"/>
      <c r="V28" s="195"/>
      <c r="W28" s="195"/>
      <c r="X28" s="195"/>
      <c r="Y28" s="195"/>
      <c r="Z28" s="195"/>
      <c r="AA28" s="195"/>
      <c r="AB28" s="195"/>
      <c r="AC28" s="196"/>
      <c r="AD28" s="112"/>
      <c r="AE28" s="216" t="s">
        <v>681</v>
      </c>
      <c r="AF28" s="216">
        <f>COUNTA(T16)</f>
        <v>0</v>
      </c>
      <c r="AG28" s="216" t="s">
        <v>915</v>
      </c>
      <c r="AH28" s="216">
        <v>22</v>
      </c>
    </row>
    <row r="29" spans="1:37" ht="9.4499999999999993" customHeight="1" x14ac:dyDescent="0.2">
      <c r="A29" s="112"/>
      <c r="B29" s="194"/>
      <c r="C29" s="195"/>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112"/>
      <c r="AE29" s="216" t="s">
        <v>682</v>
      </c>
      <c r="AF29" s="216">
        <f>COUNTA(U16)</f>
        <v>0</v>
      </c>
      <c r="AG29" s="216" t="s">
        <v>916</v>
      </c>
      <c r="AH29" s="216">
        <v>23</v>
      </c>
    </row>
    <row r="30" spans="1:37" ht="9.4499999999999993" customHeight="1" x14ac:dyDescent="0.2">
      <c r="A30" s="112"/>
      <c r="B30" s="194"/>
      <c r="C30" s="195"/>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112"/>
      <c r="AE30" s="216" t="s">
        <v>683</v>
      </c>
      <c r="AF30" s="216">
        <f>COUNTA(B18)</f>
        <v>0</v>
      </c>
      <c r="AG30" s="216" t="s">
        <v>917</v>
      </c>
      <c r="AH30" s="216">
        <v>24</v>
      </c>
      <c r="AI30" s="52"/>
      <c r="AJ30" s="52"/>
      <c r="AK30" s="52"/>
    </row>
    <row r="31" spans="1:37" ht="9.4499999999999993" customHeight="1" x14ac:dyDescent="0.2">
      <c r="A31" s="112"/>
      <c r="B31" s="194"/>
      <c r="C31" s="195"/>
      <c r="D31" s="195"/>
      <c r="E31" s="195"/>
      <c r="F31" s="195"/>
      <c r="G31" s="195"/>
      <c r="H31" s="195"/>
      <c r="I31" s="195"/>
      <c r="J31" s="195"/>
      <c r="K31" s="195"/>
      <c r="L31" s="195"/>
      <c r="M31" s="195"/>
      <c r="N31" s="195"/>
      <c r="O31" s="195"/>
      <c r="P31" s="195"/>
      <c r="Q31" s="195"/>
      <c r="R31" s="195"/>
      <c r="S31" s="195"/>
      <c r="T31" s="195"/>
      <c r="U31" s="195"/>
      <c r="V31" s="195"/>
      <c r="W31" s="195"/>
      <c r="X31" s="195"/>
      <c r="Y31" s="195"/>
      <c r="Z31" s="195"/>
      <c r="AA31" s="195"/>
      <c r="AB31" s="195"/>
      <c r="AC31" s="196"/>
      <c r="AD31" s="112"/>
      <c r="AE31" s="216" t="s">
        <v>684</v>
      </c>
      <c r="AF31" s="216">
        <f>COUNTA(C18)</f>
        <v>0</v>
      </c>
      <c r="AG31" s="216" t="s">
        <v>918</v>
      </c>
      <c r="AH31" s="216">
        <v>25</v>
      </c>
      <c r="AI31" s="52"/>
      <c r="AJ31" s="52"/>
      <c r="AK31" s="52"/>
    </row>
    <row r="32" spans="1:37" ht="9.4499999999999993" customHeight="1" x14ac:dyDescent="0.2">
      <c r="A32" s="112"/>
      <c r="B32" s="194"/>
      <c r="C32" s="195"/>
      <c r="D32" s="195"/>
      <c r="E32" s="195"/>
      <c r="F32" s="195"/>
      <c r="G32" s="195"/>
      <c r="H32" s="195"/>
      <c r="I32" s="195"/>
      <c r="J32" s="195"/>
      <c r="K32" s="195"/>
      <c r="L32" s="195"/>
      <c r="M32" s="195"/>
      <c r="N32" s="195"/>
      <c r="O32" s="195"/>
      <c r="P32" s="195"/>
      <c r="Q32" s="195"/>
      <c r="R32" s="195"/>
      <c r="S32" s="195"/>
      <c r="T32" s="195"/>
      <c r="U32" s="195"/>
      <c r="V32" s="195"/>
      <c r="W32" s="195"/>
      <c r="X32" s="195"/>
      <c r="Y32" s="195"/>
      <c r="Z32" s="195"/>
      <c r="AA32" s="195"/>
      <c r="AB32" s="195"/>
      <c r="AC32" s="196"/>
      <c r="AD32" s="112"/>
      <c r="AE32" s="216" t="s">
        <v>685</v>
      </c>
      <c r="AF32" s="216">
        <f>COUNTA(D18)</f>
        <v>0</v>
      </c>
      <c r="AG32" s="216" t="s">
        <v>919</v>
      </c>
      <c r="AH32" s="216">
        <v>26</v>
      </c>
      <c r="AI32" s="52"/>
      <c r="AJ32" s="52"/>
      <c r="AK32" s="52"/>
    </row>
    <row r="33" spans="1:37" ht="9.4499999999999993" customHeight="1" x14ac:dyDescent="0.2">
      <c r="A33" s="112"/>
      <c r="B33" s="194"/>
      <c r="C33" s="195"/>
      <c r="D33" s="195"/>
      <c r="E33" s="195"/>
      <c r="F33" s="195"/>
      <c r="G33" s="195"/>
      <c r="H33" s="195"/>
      <c r="I33" s="195"/>
      <c r="J33" s="195"/>
      <c r="K33" s="195"/>
      <c r="L33" s="195"/>
      <c r="M33" s="195"/>
      <c r="N33" s="195"/>
      <c r="O33" s="195"/>
      <c r="P33" s="195"/>
      <c r="Q33" s="195"/>
      <c r="R33" s="195"/>
      <c r="S33" s="195"/>
      <c r="T33" s="195"/>
      <c r="U33" s="195"/>
      <c r="V33" s="195"/>
      <c r="W33" s="195"/>
      <c r="X33" s="195"/>
      <c r="Y33" s="195"/>
      <c r="Z33" s="195"/>
      <c r="AA33" s="195"/>
      <c r="AB33" s="195"/>
      <c r="AC33" s="196"/>
      <c r="AD33" s="112"/>
      <c r="AE33" s="216" t="s">
        <v>686</v>
      </c>
      <c r="AF33" s="216">
        <f>COUNTA(E18)</f>
        <v>0</v>
      </c>
      <c r="AG33" s="216" t="s">
        <v>920</v>
      </c>
      <c r="AH33" s="216">
        <v>27</v>
      </c>
      <c r="AI33" s="52"/>
      <c r="AJ33" s="52"/>
      <c r="AK33" s="52"/>
    </row>
    <row r="34" spans="1:37" ht="9.4499999999999993" customHeight="1" x14ac:dyDescent="0.2">
      <c r="A34" s="112"/>
      <c r="B34" s="194"/>
      <c r="C34" s="195"/>
      <c r="D34" s="195"/>
      <c r="E34" s="195"/>
      <c r="F34" s="195"/>
      <c r="G34" s="195"/>
      <c r="H34" s="195"/>
      <c r="I34" s="195"/>
      <c r="J34" s="195"/>
      <c r="K34" s="195"/>
      <c r="L34" s="195"/>
      <c r="M34" s="195"/>
      <c r="N34" s="195"/>
      <c r="O34" s="195"/>
      <c r="P34" s="195"/>
      <c r="Q34" s="195"/>
      <c r="R34" s="195"/>
      <c r="S34" s="195"/>
      <c r="T34" s="195"/>
      <c r="U34" s="195"/>
      <c r="V34" s="195"/>
      <c r="W34" s="195"/>
      <c r="X34" s="195"/>
      <c r="Y34" s="195"/>
      <c r="Z34" s="195"/>
      <c r="AA34" s="195"/>
      <c r="AB34" s="195"/>
      <c r="AC34" s="196"/>
      <c r="AD34" s="112"/>
      <c r="AE34" s="216" t="s">
        <v>687</v>
      </c>
      <c r="AF34" s="216">
        <f>COUNTA(F18)</f>
        <v>0</v>
      </c>
      <c r="AG34" s="216" t="s">
        <v>921</v>
      </c>
      <c r="AH34" s="216">
        <v>28</v>
      </c>
      <c r="AI34" s="52"/>
      <c r="AJ34" s="52"/>
      <c r="AK34" s="52"/>
    </row>
    <row r="35" spans="1:37" ht="9.4499999999999993" customHeight="1" x14ac:dyDescent="0.2">
      <c r="A35" s="112"/>
      <c r="B35" s="194"/>
      <c r="C35" s="195"/>
      <c r="D35" s="195"/>
      <c r="E35" s="195"/>
      <c r="F35" s="195"/>
      <c r="G35" s="195"/>
      <c r="H35" s="195"/>
      <c r="I35" s="195"/>
      <c r="J35" s="195"/>
      <c r="K35" s="195"/>
      <c r="L35" s="195"/>
      <c r="M35" s="195"/>
      <c r="N35" s="195"/>
      <c r="O35" s="195"/>
      <c r="P35" s="195"/>
      <c r="Q35" s="195"/>
      <c r="R35" s="195"/>
      <c r="S35" s="195"/>
      <c r="T35" s="195"/>
      <c r="U35" s="195"/>
      <c r="V35" s="195"/>
      <c r="W35" s="195"/>
      <c r="X35" s="195"/>
      <c r="Y35" s="195"/>
      <c r="Z35" s="195"/>
      <c r="AA35" s="195"/>
      <c r="AB35" s="195"/>
      <c r="AC35" s="196"/>
      <c r="AD35" s="112"/>
      <c r="AE35" s="216" t="s">
        <v>688</v>
      </c>
      <c r="AF35" s="216">
        <f>COUNTA(G18)</f>
        <v>0</v>
      </c>
      <c r="AG35" s="216" t="s">
        <v>922</v>
      </c>
      <c r="AH35" s="216">
        <v>29</v>
      </c>
      <c r="AI35" s="52"/>
      <c r="AJ35" s="52"/>
      <c r="AK35" s="52"/>
    </row>
    <row r="36" spans="1:37" ht="9.4499999999999993" customHeight="1" x14ac:dyDescent="0.2">
      <c r="A36" s="112"/>
      <c r="B36" s="194"/>
      <c r="C36" s="195"/>
      <c r="D36" s="195"/>
      <c r="E36" s="195"/>
      <c r="F36" s="195"/>
      <c r="G36" s="195"/>
      <c r="H36" s="195"/>
      <c r="I36" s="195"/>
      <c r="J36" s="195"/>
      <c r="K36" s="195"/>
      <c r="L36" s="195"/>
      <c r="M36" s="195"/>
      <c r="N36" s="195"/>
      <c r="O36" s="195"/>
      <c r="P36" s="195"/>
      <c r="Q36" s="195"/>
      <c r="R36" s="195"/>
      <c r="S36" s="195"/>
      <c r="T36" s="195"/>
      <c r="U36" s="195"/>
      <c r="V36" s="195"/>
      <c r="W36" s="195"/>
      <c r="X36" s="195"/>
      <c r="Y36" s="195"/>
      <c r="Z36" s="195"/>
      <c r="AA36" s="195"/>
      <c r="AB36" s="195"/>
      <c r="AC36" s="196"/>
      <c r="AD36" s="112"/>
      <c r="AE36" s="216" t="s">
        <v>689</v>
      </c>
      <c r="AF36" s="216">
        <f>COUNTA(H18)</f>
        <v>0</v>
      </c>
      <c r="AG36" s="216" t="s">
        <v>923</v>
      </c>
      <c r="AH36" s="216">
        <v>30</v>
      </c>
      <c r="AI36" s="52"/>
      <c r="AJ36" s="52"/>
      <c r="AK36" s="52"/>
    </row>
    <row r="37" spans="1:37" ht="9.4499999999999993" customHeight="1" x14ac:dyDescent="0.2">
      <c r="A37" s="112"/>
      <c r="B37" s="194"/>
      <c r="C37" s="195"/>
      <c r="D37" s="195"/>
      <c r="E37" s="195"/>
      <c r="F37" s="195"/>
      <c r="G37" s="195"/>
      <c r="H37" s="195"/>
      <c r="I37" s="195"/>
      <c r="J37" s="195"/>
      <c r="K37" s="195"/>
      <c r="L37" s="195"/>
      <c r="M37" s="195"/>
      <c r="N37" s="195"/>
      <c r="O37" s="195"/>
      <c r="P37" s="195"/>
      <c r="Q37" s="195"/>
      <c r="R37" s="195"/>
      <c r="S37" s="195"/>
      <c r="T37" s="195"/>
      <c r="U37" s="195"/>
      <c r="V37" s="195"/>
      <c r="W37" s="195"/>
      <c r="X37" s="195"/>
      <c r="Y37" s="195"/>
      <c r="Z37" s="195"/>
      <c r="AA37" s="195"/>
      <c r="AB37" s="195"/>
      <c r="AC37" s="196"/>
      <c r="AD37" s="112"/>
      <c r="AE37" s="216" t="s">
        <v>690</v>
      </c>
      <c r="AF37" s="216">
        <f>COUNTA(I18)</f>
        <v>0</v>
      </c>
      <c r="AG37" s="216" t="s">
        <v>924</v>
      </c>
      <c r="AH37" s="216">
        <v>31</v>
      </c>
      <c r="AI37" s="52"/>
      <c r="AJ37" s="52"/>
      <c r="AK37" s="52"/>
    </row>
    <row r="38" spans="1:37" ht="9.4499999999999993" customHeight="1" x14ac:dyDescent="0.2">
      <c r="A38" s="112"/>
      <c r="B38" s="194"/>
      <c r="C38" s="195"/>
      <c r="D38" s="195"/>
      <c r="E38" s="195"/>
      <c r="F38" s="195"/>
      <c r="G38" s="195"/>
      <c r="H38" s="195"/>
      <c r="I38" s="195"/>
      <c r="J38" s="195"/>
      <c r="K38" s="195"/>
      <c r="L38" s="195"/>
      <c r="M38" s="195"/>
      <c r="N38" s="195"/>
      <c r="O38" s="195"/>
      <c r="P38" s="195"/>
      <c r="Q38" s="195"/>
      <c r="R38" s="195"/>
      <c r="S38" s="195"/>
      <c r="T38" s="195"/>
      <c r="U38" s="195"/>
      <c r="V38" s="195"/>
      <c r="W38" s="195"/>
      <c r="X38" s="195"/>
      <c r="Y38" s="195"/>
      <c r="Z38" s="195"/>
      <c r="AA38" s="195"/>
      <c r="AB38" s="195"/>
      <c r="AC38" s="196"/>
      <c r="AD38" s="112"/>
      <c r="AE38" s="216" t="s">
        <v>691</v>
      </c>
      <c r="AF38" s="216">
        <f>COUNTA(J18)</f>
        <v>0</v>
      </c>
      <c r="AG38" s="216" t="s">
        <v>925</v>
      </c>
      <c r="AH38" s="216">
        <v>32</v>
      </c>
      <c r="AI38" s="52"/>
      <c r="AJ38" s="52"/>
      <c r="AK38" s="52"/>
    </row>
    <row r="39" spans="1:37" ht="9.4499999999999993" customHeight="1" x14ac:dyDescent="0.2">
      <c r="A39" s="112"/>
      <c r="B39" s="194"/>
      <c r="C39" s="195"/>
      <c r="D39" s="195"/>
      <c r="E39" s="195"/>
      <c r="F39" s="195"/>
      <c r="G39" s="195"/>
      <c r="H39" s="195"/>
      <c r="I39" s="195"/>
      <c r="J39" s="195"/>
      <c r="K39" s="195"/>
      <c r="L39" s="195"/>
      <c r="M39" s="195"/>
      <c r="N39" s="195"/>
      <c r="O39" s="195"/>
      <c r="P39" s="195"/>
      <c r="Q39" s="195"/>
      <c r="R39" s="195"/>
      <c r="S39" s="195"/>
      <c r="T39" s="195"/>
      <c r="U39" s="195"/>
      <c r="V39" s="195"/>
      <c r="W39" s="195"/>
      <c r="X39" s="195"/>
      <c r="Y39" s="195"/>
      <c r="Z39" s="195"/>
      <c r="AA39" s="195"/>
      <c r="AB39" s="195"/>
      <c r="AC39" s="196"/>
      <c r="AD39" s="112"/>
      <c r="AE39" s="216" t="s">
        <v>692</v>
      </c>
      <c r="AF39" s="216">
        <f>COUNTA(K18)</f>
        <v>0</v>
      </c>
      <c r="AG39" s="216" t="s">
        <v>926</v>
      </c>
      <c r="AH39" s="216">
        <v>33</v>
      </c>
      <c r="AI39" s="52"/>
      <c r="AJ39" s="52"/>
      <c r="AK39" s="52"/>
    </row>
    <row r="40" spans="1:37" ht="9.4499999999999993" customHeight="1" x14ac:dyDescent="0.2">
      <c r="A40" s="112"/>
      <c r="B40" s="194"/>
      <c r="C40" s="195"/>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6"/>
      <c r="AD40" s="112"/>
      <c r="AE40" s="216" t="s">
        <v>693</v>
      </c>
      <c r="AF40" s="216">
        <f>COUNTA(L18)</f>
        <v>0</v>
      </c>
      <c r="AG40" s="216" t="s">
        <v>927</v>
      </c>
      <c r="AH40" s="216">
        <v>34</v>
      </c>
      <c r="AI40" s="52"/>
      <c r="AJ40" s="52"/>
      <c r="AK40" s="52"/>
    </row>
    <row r="41" spans="1:37" ht="9.4499999999999993" customHeight="1" x14ac:dyDescent="0.2">
      <c r="A41" s="112"/>
      <c r="B41" s="194"/>
      <c r="C41" s="195"/>
      <c r="D41" s="195"/>
      <c r="E41" s="195"/>
      <c r="F41" s="195"/>
      <c r="G41" s="195"/>
      <c r="H41" s="195"/>
      <c r="I41" s="195"/>
      <c r="J41" s="195"/>
      <c r="K41" s="195"/>
      <c r="L41" s="195"/>
      <c r="M41" s="195"/>
      <c r="N41" s="195"/>
      <c r="O41" s="195"/>
      <c r="P41" s="195"/>
      <c r="Q41" s="195"/>
      <c r="R41" s="195"/>
      <c r="S41" s="195"/>
      <c r="T41" s="195"/>
      <c r="U41" s="195"/>
      <c r="V41" s="195"/>
      <c r="W41" s="195"/>
      <c r="X41" s="195"/>
      <c r="Y41" s="195"/>
      <c r="Z41" s="195"/>
      <c r="AA41" s="195"/>
      <c r="AB41" s="195"/>
      <c r="AC41" s="196"/>
      <c r="AD41" s="112"/>
      <c r="AE41" s="216" t="s">
        <v>694</v>
      </c>
      <c r="AF41" s="216">
        <f>COUNTA(M18)</f>
        <v>0</v>
      </c>
      <c r="AG41" s="216" t="s">
        <v>928</v>
      </c>
      <c r="AH41" s="216">
        <v>35</v>
      </c>
      <c r="AI41" s="52"/>
      <c r="AJ41" s="52"/>
      <c r="AK41" s="52"/>
    </row>
    <row r="42" spans="1:37" ht="9.4499999999999993" customHeight="1" x14ac:dyDescent="0.2">
      <c r="A42" s="112"/>
      <c r="B42" s="194"/>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6"/>
      <c r="AD42" s="112"/>
      <c r="AE42" s="216" t="s">
        <v>695</v>
      </c>
      <c r="AF42" s="216">
        <f>COUNTA(N18)</f>
        <v>0</v>
      </c>
      <c r="AG42" s="216" t="s">
        <v>929</v>
      </c>
      <c r="AH42" s="216">
        <v>36</v>
      </c>
      <c r="AI42" s="52"/>
      <c r="AJ42" s="52"/>
      <c r="AK42" s="52"/>
    </row>
    <row r="43" spans="1:37" ht="9.4499999999999993" customHeight="1" x14ac:dyDescent="0.2">
      <c r="A43" s="112"/>
      <c r="B43" s="194"/>
      <c r="C43" s="195"/>
      <c r="D43" s="195"/>
      <c r="E43" s="195"/>
      <c r="F43" s="195"/>
      <c r="G43" s="195"/>
      <c r="H43" s="195"/>
      <c r="I43" s="195"/>
      <c r="J43" s="195"/>
      <c r="K43" s="195"/>
      <c r="L43" s="195"/>
      <c r="M43" s="195"/>
      <c r="N43" s="195"/>
      <c r="O43" s="195"/>
      <c r="P43" s="195"/>
      <c r="Q43" s="195"/>
      <c r="R43" s="195"/>
      <c r="S43" s="195"/>
      <c r="T43" s="195"/>
      <c r="U43" s="195"/>
      <c r="V43" s="195"/>
      <c r="W43" s="195"/>
      <c r="X43" s="195"/>
      <c r="Y43" s="195"/>
      <c r="Z43" s="195"/>
      <c r="AA43" s="195"/>
      <c r="AB43" s="195"/>
      <c r="AC43" s="196"/>
      <c r="AD43" s="112"/>
      <c r="AE43" s="216" t="s">
        <v>696</v>
      </c>
      <c r="AF43" s="216">
        <f>COUNTA(O18)</f>
        <v>0</v>
      </c>
      <c r="AG43" s="216" t="s">
        <v>930</v>
      </c>
      <c r="AH43" s="216">
        <v>37</v>
      </c>
      <c r="AI43" s="52"/>
      <c r="AJ43" s="52"/>
      <c r="AK43" s="52"/>
    </row>
    <row r="44" spans="1:37" ht="9.4499999999999993" customHeight="1" x14ac:dyDescent="0.2">
      <c r="A44" s="112"/>
      <c r="B44" s="194"/>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6"/>
      <c r="AD44" s="112"/>
      <c r="AE44" s="216" t="s">
        <v>697</v>
      </c>
      <c r="AF44" s="216">
        <f>COUNTA(P18)</f>
        <v>0</v>
      </c>
      <c r="AG44" s="216" t="s">
        <v>931</v>
      </c>
      <c r="AH44" s="216">
        <v>38</v>
      </c>
      <c r="AI44" s="52"/>
      <c r="AJ44" s="52"/>
      <c r="AK44" s="52"/>
    </row>
    <row r="45" spans="1:37" ht="9.4499999999999993" customHeight="1" x14ac:dyDescent="0.2">
      <c r="A45" s="112"/>
      <c r="B45" s="194"/>
      <c r="C45" s="195"/>
      <c r="D45" s="195"/>
      <c r="E45" s="195"/>
      <c r="F45" s="195"/>
      <c r="G45" s="195"/>
      <c r="H45" s="195"/>
      <c r="I45" s="195"/>
      <c r="J45" s="195"/>
      <c r="K45" s="195"/>
      <c r="L45" s="195"/>
      <c r="M45" s="195"/>
      <c r="N45" s="195"/>
      <c r="O45" s="195"/>
      <c r="P45" s="195"/>
      <c r="Q45" s="195"/>
      <c r="R45" s="195"/>
      <c r="S45" s="195"/>
      <c r="T45" s="195"/>
      <c r="U45" s="195"/>
      <c r="V45" s="195"/>
      <c r="W45" s="195"/>
      <c r="X45" s="195"/>
      <c r="Y45" s="195"/>
      <c r="Z45" s="195"/>
      <c r="AA45" s="195"/>
      <c r="AB45" s="195"/>
      <c r="AC45" s="196"/>
      <c r="AD45" s="112"/>
      <c r="AE45" s="216" t="s">
        <v>698</v>
      </c>
      <c r="AF45" s="216">
        <f>COUNTA(Q18)</f>
        <v>0</v>
      </c>
      <c r="AG45" s="216" t="s">
        <v>932</v>
      </c>
      <c r="AH45" s="216">
        <v>39</v>
      </c>
      <c r="AI45" s="52"/>
      <c r="AJ45" s="52"/>
      <c r="AK45" s="52"/>
    </row>
    <row r="46" spans="1:37" ht="9.4499999999999993" customHeight="1" x14ac:dyDescent="0.2">
      <c r="A46" s="112"/>
      <c r="B46" s="194"/>
      <c r="C46" s="195"/>
      <c r="D46" s="195"/>
      <c r="E46" s="195"/>
      <c r="F46" s="195"/>
      <c r="G46" s="195"/>
      <c r="H46" s="195"/>
      <c r="I46" s="195"/>
      <c r="J46" s="195"/>
      <c r="K46" s="195"/>
      <c r="L46" s="195"/>
      <c r="M46" s="195"/>
      <c r="N46" s="195"/>
      <c r="O46" s="195"/>
      <c r="P46" s="195"/>
      <c r="Q46" s="195"/>
      <c r="R46" s="195"/>
      <c r="S46" s="195"/>
      <c r="T46" s="195"/>
      <c r="U46" s="195"/>
      <c r="V46" s="195"/>
      <c r="W46" s="195"/>
      <c r="X46" s="195"/>
      <c r="Y46" s="195"/>
      <c r="Z46" s="195"/>
      <c r="AA46" s="195"/>
      <c r="AB46" s="195"/>
      <c r="AC46" s="196"/>
      <c r="AD46" s="112"/>
      <c r="AE46" s="216" t="s">
        <v>699</v>
      </c>
      <c r="AF46" s="216">
        <f>COUNTA(R18)</f>
        <v>0</v>
      </c>
      <c r="AG46" s="216" t="s">
        <v>933</v>
      </c>
      <c r="AH46" s="216">
        <v>40</v>
      </c>
    </row>
    <row r="47" spans="1:37" ht="9.4499999999999993" customHeight="1" x14ac:dyDescent="0.2">
      <c r="A47" s="112"/>
      <c r="B47" s="194"/>
      <c r="C47" s="195"/>
      <c r="D47" s="195"/>
      <c r="E47" s="195"/>
      <c r="F47" s="195"/>
      <c r="G47" s="195"/>
      <c r="H47" s="195"/>
      <c r="I47" s="195"/>
      <c r="J47" s="195"/>
      <c r="K47" s="195"/>
      <c r="L47" s="195"/>
      <c r="M47" s="195"/>
      <c r="N47" s="195"/>
      <c r="O47" s="195"/>
      <c r="P47" s="195"/>
      <c r="Q47" s="195"/>
      <c r="R47" s="195"/>
      <c r="S47" s="195"/>
      <c r="T47" s="195"/>
      <c r="U47" s="195"/>
      <c r="V47" s="195"/>
      <c r="W47" s="195"/>
      <c r="X47" s="195"/>
      <c r="Y47" s="195"/>
      <c r="Z47" s="195"/>
      <c r="AA47" s="195"/>
      <c r="AB47" s="195"/>
      <c r="AC47" s="196"/>
      <c r="AD47" s="112"/>
      <c r="AE47" s="216" t="s">
        <v>700</v>
      </c>
      <c r="AF47" s="216">
        <f>COUNTA(S18)</f>
        <v>0</v>
      </c>
      <c r="AG47" s="216" t="s">
        <v>934</v>
      </c>
      <c r="AH47" s="216"/>
    </row>
    <row r="48" spans="1:37" ht="9.4499999999999993" customHeight="1" x14ac:dyDescent="0.2">
      <c r="A48" s="112"/>
      <c r="B48" s="194"/>
      <c r="C48" s="195"/>
      <c r="D48" s="195"/>
      <c r="E48" s="195"/>
      <c r="F48" s="195"/>
      <c r="G48" s="195"/>
      <c r="H48" s="195"/>
      <c r="I48" s="195"/>
      <c r="J48" s="195"/>
      <c r="K48" s="195"/>
      <c r="L48" s="195"/>
      <c r="M48" s="195"/>
      <c r="N48" s="195"/>
      <c r="O48" s="195"/>
      <c r="P48" s="195"/>
      <c r="Q48" s="195"/>
      <c r="R48" s="195"/>
      <c r="S48" s="195"/>
      <c r="T48" s="195"/>
      <c r="U48" s="195"/>
      <c r="V48" s="195"/>
      <c r="W48" s="195"/>
      <c r="X48" s="195"/>
      <c r="Y48" s="195"/>
      <c r="Z48" s="195"/>
      <c r="AA48" s="195"/>
      <c r="AB48" s="195"/>
      <c r="AC48" s="196"/>
      <c r="AD48" s="112"/>
      <c r="AE48" s="216" t="s">
        <v>701</v>
      </c>
      <c r="AF48" s="216">
        <f>COUNTA(T18)</f>
        <v>0</v>
      </c>
      <c r="AG48" s="216" t="s">
        <v>935</v>
      </c>
      <c r="AH48" s="216" t="s">
        <v>261</v>
      </c>
      <c r="AI48" s="52"/>
      <c r="AJ48" s="52"/>
      <c r="AK48" s="52"/>
    </row>
    <row r="49" spans="1:37" ht="9.4499999999999993" customHeight="1" x14ac:dyDescent="0.2">
      <c r="A49" s="112"/>
      <c r="B49" s="194"/>
      <c r="C49" s="195"/>
      <c r="D49" s="195"/>
      <c r="E49" s="195"/>
      <c r="F49" s="195"/>
      <c r="G49" s="195"/>
      <c r="H49" s="195"/>
      <c r="I49" s="195"/>
      <c r="J49" s="195"/>
      <c r="K49" s="195"/>
      <c r="L49" s="195"/>
      <c r="M49" s="195"/>
      <c r="N49" s="195"/>
      <c r="O49" s="195"/>
      <c r="P49" s="195"/>
      <c r="Q49" s="195"/>
      <c r="R49" s="195"/>
      <c r="S49" s="195"/>
      <c r="T49" s="195"/>
      <c r="U49" s="195"/>
      <c r="V49" s="195"/>
      <c r="W49" s="195"/>
      <c r="X49" s="195"/>
      <c r="Y49" s="195"/>
      <c r="Z49" s="195"/>
      <c r="AA49" s="195"/>
      <c r="AB49" s="195"/>
      <c r="AC49" s="196"/>
      <c r="AD49" s="112"/>
      <c r="AE49" s="216" t="s">
        <v>702</v>
      </c>
      <c r="AF49" s="216">
        <f>COUNTA(U18)</f>
        <v>0</v>
      </c>
      <c r="AG49" s="216" t="s">
        <v>936</v>
      </c>
      <c r="AH49" s="216"/>
      <c r="AI49" s="52"/>
      <c r="AJ49" s="52"/>
      <c r="AK49" s="52"/>
    </row>
    <row r="50" spans="1:37" ht="9.4499999999999993" customHeight="1" x14ac:dyDescent="0.2">
      <c r="A50" s="112"/>
      <c r="B50" s="194"/>
      <c r="C50" s="195"/>
      <c r="D50" s="195"/>
      <c r="E50" s="195"/>
      <c r="F50" s="195"/>
      <c r="G50" s="195"/>
      <c r="H50" s="195"/>
      <c r="I50" s="195"/>
      <c r="J50" s="195"/>
      <c r="K50" s="195"/>
      <c r="L50" s="195"/>
      <c r="M50" s="195"/>
      <c r="N50" s="195"/>
      <c r="O50" s="195"/>
      <c r="P50" s="195"/>
      <c r="Q50" s="195"/>
      <c r="R50" s="195"/>
      <c r="S50" s="195"/>
      <c r="T50" s="195"/>
      <c r="U50" s="195"/>
      <c r="V50" s="195"/>
      <c r="W50" s="195"/>
      <c r="X50" s="195"/>
      <c r="Y50" s="195"/>
      <c r="Z50" s="195"/>
      <c r="AA50" s="195"/>
      <c r="AB50" s="195"/>
      <c r="AC50" s="196"/>
      <c r="AD50" s="112"/>
      <c r="AE50" s="216" t="s">
        <v>703</v>
      </c>
      <c r="AF50" s="216">
        <f>M53</f>
        <v>0</v>
      </c>
      <c r="AG50" s="216" t="s">
        <v>937</v>
      </c>
      <c r="AH50" s="216"/>
      <c r="AI50" s="52"/>
      <c r="AJ50" s="52"/>
      <c r="AK50" s="52"/>
    </row>
    <row r="51" spans="1:37" ht="9.4499999999999993" customHeight="1" thickBot="1" x14ac:dyDescent="0.25">
      <c r="A51" s="112"/>
      <c r="B51" s="197"/>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98"/>
      <c r="AD51" s="112"/>
      <c r="AE51" s="216" t="s">
        <v>484</v>
      </c>
      <c r="AF51" s="216">
        <v>41</v>
      </c>
      <c r="AG51" s="216" t="s">
        <v>938</v>
      </c>
      <c r="AH51" s="216"/>
      <c r="AI51" s="52"/>
      <c r="AJ51" s="52"/>
    </row>
    <row r="52" spans="1:37" ht="4.5" customHeight="1" thickBot="1" x14ac:dyDescent="0.25">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127"/>
      <c r="AB52" s="127"/>
      <c r="AC52" s="127"/>
      <c r="AD52" s="64"/>
      <c r="AE52" s="216" t="s">
        <v>485</v>
      </c>
      <c r="AF52" s="216">
        <f>B59</f>
        <v>0</v>
      </c>
      <c r="AG52" s="216" t="s">
        <v>939</v>
      </c>
      <c r="AH52" s="216"/>
    </row>
    <row r="53" spans="1:37" ht="14.25" customHeight="1" thickBot="1" x14ac:dyDescent="0.25">
      <c r="A53" s="64"/>
      <c r="B53" s="647" t="s">
        <v>501</v>
      </c>
      <c r="C53" s="647"/>
      <c r="D53" s="647"/>
      <c r="E53" s="647"/>
      <c r="F53" s="647"/>
      <c r="G53" s="647"/>
      <c r="H53" s="647"/>
      <c r="I53" s="647"/>
      <c r="J53" s="647"/>
      <c r="K53" s="647"/>
      <c r="L53" s="648"/>
      <c r="M53" s="636"/>
      <c r="N53" s="637"/>
      <c r="O53" s="637"/>
      <c r="P53" s="637"/>
      <c r="Q53" s="637"/>
      <c r="R53" s="637"/>
      <c r="S53" s="637"/>
      <c r="T53" s="637"/>
      <c r="U53" s="637"/>
      <c r="V53" s="637"/>
      <c r="W53" s="637"/>
      <c r="X53" s="638"/>
      <c r="Y53" s="64"/>
      <c r="Z53" s="64"/>
      <c r="AA53" s="64"/>
      <c r="AB53" s="64"/>
      <c r="AC53" s="64"/>
      <c r="AD53" s="64"/>
      <c r="AE53" s="216" t="s">
        <v>486</v>
      </c>
      <c r="AF53" s="216">
        <v>5</v>
      </c>
      <c r="AG53" s="216" t="s">
        <v>940</v>
      </c>
      <c r="AH53" s="216"/>
    </row>
    <row r="54" spans="1:37" ht="3" customHeight="1" thickBot="1" x14ac:dyDescent="0.25">
      <c r="A54" s="64"/>
      <c r="B54" s="265"/>
      <c r="C54" s="265"/>
      <c r="D54" s="66"/>
      <c r="E54" s="66"/>
      <c r="F54" s="66"/>
      <c r="G54" s="66"/>
      <c r="H54" s="66"/>
      <c r="I54" s="66"/>
      <c r="J54" s="66"/>
      <c r="K54" s="66"/>
      <c r="L54" s="66"/>
      <c r="M54" s="66"/>
      <c r="N54" s="66"/>
      <c r="O54" s="66"/>
      <c r="P54" s="66"/>
      <c r="Q54" s="66"/>
      <c r="R54" s="66"/>
      <c r="S54" s="66"/>
      <c r="T54" s="66"/>
      <c r="U54" s="66"/>
      <c r="V54" s="66"/>
      <c r="W54" s="66"/>
      <c r="X54" s="66"/>
      <c r="Y54" s="66"/>
      <c r="Z54" s="64"/>
      <c r="AA54" s="64"/>
      <c r="AB54" s="64"/>
      <c r="AC54" s="64"/>
      <c r="AD54" s="64"/>
      <c r="AE54" s="216" t="s">
        <v>487</v>
      </c>
      <c r="AF54" s="216">
        <v>5</v>
      </c>
      <c r="AG54" s="216" t="s">
        <v>941</v>
      </c>
      <c r="AH54" s="216"/>
    </row>
    <row r="55" spans="1:37" ht="13.8" thickBot="1" x14ac:dyDescent="0.25">
      <c r="A55" s="64"/>
      <c r="B55" s="66" t="s">
        <v>441</v>
      </c>
      <c r="C55" s="66"/>
      <c r="D55" s="66"/>
      <c r="E55" s="66"/>
      <c r="F55" s="66"/>
      <c r="G55" s="66"/>
      <c r="H55" s="64"/>
      <c r="I55" s="64"/>
      <c r="J55" s="64"/>
      <c r="K55" s="64"/>
      <c r="L55" s="64"/>
      <c r="M55" s="64"/>
      <c r="N55" s="64"/>
      <c r="O55" s="64"/>
      <c r="P55" s="64"/>
      <c r="Q55" s="64"/>
      <c r="R55" s="64"/>
      <c r="S55" s="64"/>
      <c r="T55" s="64"/>
      <c r="U55" s="64"/>
      <c r="V55" s="64"/>
      <c r="W55" s="64"/>
      <c r="X55" s="64"/>
      <c r="Y55" s="64"/>
      <c r="Z55" s="64"/>
      <c r="AA55" s="137" t="s">
        <v>95</v>
      </c>
      <c r="AB55" s="651"/>
      <c r="AC55" s="652"/>
      <c r="AD55" s="64"/>
      <c r="AE55" s="216" t="s">
        <v>488</v>
      </c>
      <c r="AF55" s="216">
        <v>5</v>
      </c>
      <c r="AG55" s="216" t="s">
        <v>942</v>
      </c>
    </row>
    <row r="56" spans="1:37" ht="2.25" customHeight="1" x14ac:dyDescent="0.2">
      <c r="A56" s="64"/>
      <c r="B56" s="66"/>
      <c r="C56" s="64"/>
      <c r="D56" s="64"/>
      <c r="E56" s="64"/>
      <c r="F56" s="64"/>
      <c r="G56" s="64"/>
      <c r="H56" s="64"/>
      <c r="I56" s="64"/>
      <c r="J56" s="64"/>
      <c r="K56" s="64"/>
      <c r="L56" s="64"/>
      <c r="M56" s="64"/>
      <c r="N56" s="64"/>
      <c r="O56" s="64"/>
      <c r="P56" s="64"/>
      <c r="Q56" s="64"/>
      <c r="R56" s="64"/>
      <c r="S56" s="64"/>
      <c r="T56" s="64"/>
      <c r="U56" s="64"/>
      <c r="V56" s="64"/>
      <c r="W56" s="64"/>
      <c r="X56" s="64"/>
      <c r="Y56" s="64"/>
      <c r="Z56" s="64"/>
      <c r="AA56" s="127"/>
      <c r="AB56" s="127"/>
      <c r="AC56" s="127"/>
      <c r="AD56" s="64"/>
      <c r="AE56" s="216" t="s">
        <v>489</v>
      </c>
      <c r="AF56" s="50" t="b">
        <v>0</v>
      </c>
      <c r="AG56" s="216" t="s">
        <v>943</v>
      </c>
    </row>
    <row r="57" spans="1:37" x14ac:dyDescent="0.2">
      <c r="A57" s="64"/>
      <c r="B57" s="66" t="s">
        <v>442</v>
      </c>
      <c r="C57" s="64"/>
      <c r="D57" s="64"/>
      <c r="E57" s="64"/>
      <c r="F57" s="64"/>
      <c r="G57" s="64"/>
      <c r="H57" s="64"/>
      <c r="I57" s="64"/>
      <c r="J57" s="64"/>
      <c r="K57" s="64"/>
      <c r="L57" s="64"/>
      <c r="M57" s="64"/>
      <c r="N57" s="64"/>
      <c r="O57" s="64"/>
      <c r="P57" s="64"/>
      <c r="Q57" s="64"/>
      <c r="R57" s="64"/>
      <c r="S57" s="64"/>
      <c r="T57" s="64"/>
      <c r="U57" s="214"/>
      <c r="V57" s="214"/>
      <c r="W57" s="214"/>
      <c r="X57" s="214"/>
      <c r="Y57" s="214"/>
      <c r="Z57" s="214"/>
      <c r="AA57" s="214"/>
      <c r="AB57" s="214"/>
      <c r="AC57" s="214"/>
      <c r="AD57" s="214"/>
      <c r="AE57" s="216" t="s">
        <v>490</v>
      </c>
      <c r="AF57" s="50" t="b">
        <v>0</v>
      </c>
      <c r="AG57" s="216" t="s">
        <v>944</v>
      </c>
    </row>
    <row r="58" spans="1:37" ht="2.25" customHeight="1" thickBot="1" x14ac:dyDescent="0.25">
      <c r="A58" s="64"/>
      <c r="B58" s="66"/>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216" t="s">
        <v>491</v>
      </c>
      <c r="AF58" s="50" t="b">
        <v>0</v>
      </c>
      <c r="AG58" s="216" t="s">
        <v>945</v>
      </c>
    </row>
    <row r="59" spans="1:37" ht="15.75" customHeight="1" thickBot="1" x14ac:dyDescent="0.25">
      <c r="A59" s="64"/>
      <c r="B59" s="655"/>
      <c r="C59" s="656"/>
      <c r="D59" s="656"/>
      <c r="E59" s="656"/>
      <c r="F59" s="656"/>
      <c r="G59" s="656"/>
      <c r="H59" s="656"/>
      <c r="I59" s="656"/>
      <c r="J59" s="656"/>
      <c r="K59" s="656"/>
      <c r="L59" s="656"/>
      <c r="M59" s="656"/>
      <c r="N59" s="656"/>
      <c r="O59" s="656"/>
      <c r="P59" s="656"/>
      <c r="Q59" s="656"/>
      <c r="R59" s="656"/>
      <c r="S59" s="656"/>
      <c r="T59" s="656"/>
      <c r="U59" s="656"/>
      <c r="V59" s="656"/>
      <c r="W59" s="656"/>
      <c r="X59" s="656"/>
      <c r="Y59" s="656"/>
      <c r="Z59" s="656"/>
      <c r="AA59" s="656"/>
      <c r="AB59" s="656"/>
      <c r="AC59" s="657"/>
      <c r="AD59" s="129"/>
      <c r="AE59" s="216" t="s">
        <v>492</v>
      </c>
      <c r="AF59" s="50" t="b">
        <v>0</v>
      </c>
      <c r="AG59" s="216" t="s">
        <v>946</v>
      </c>
    </row>
    <row r="60" spans="1:37" ht="3" customHeight="1" x14ac:dyDescent="0.2">
      <c r="A60" s="64"/>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29"/>
      <c r="AE60" s="216" t="s">
        <v>493</v>
      </c>
      <c r="AF60" s="50" t="b">
        <v>0</v>
      </c>
      <c r="AG60" s="216" t="s">
        <v>947</v>
      </c>
      <c r="AH60" s="216"/>
    </row>
    <row r="61" spans="1:37" ht="27" customHeight="1" thickBot="1" x14ac:dyDescent="0.25">
      <c r="A61" s="64"/>
      <c r="B61" s="639" t="s">
        <v>732</v>
      </c>
      <c r="C61" s="640"/>
      <c r="D61" s="640"/>
      <c r="E61" s="640"/>
      <c r="F61" s="640"/>
      <c r="G61" s="640"/>
      <c r="H61" s="640"/>
      <c r="I61" s="640"/>
      <c r="J61" s="640"/>
      <c r="K61" s="640"/>
      <c r="L61" s="640"/>
      <c r="M61" s="640"/>
      <c r="N61" s="640"/>
      <c r="O61" s="640"/>
      <c r="P61" s="640"/>
      <c r="Q61" s="640"/>
      <c r="R61" s="640"/>
      <c r="S61" s="640"/>
      <c r="T61" s="640"/>
      <c r="U61" s="640"/>
      <c r="V61" s="640"/>
      <c r="W61" s="640"/>
      <c r="X61" s="640"/>
      <c r="Y61" s="640"/>
      <c r="Z61" s="640"/>
      <c r="AA61" s="640"/>
      <c r="AB61" s="640"/>
      <c r="AC61" s="640"/>
      <c r="AD61" s="640"/>
      <c r="AE61" s="216" t="s">
        <v>494</v>
      </c>
      <c r="AF61" s="50" t="b">
        <v>0</v>
      </c>
      <c r="AG61" s="216" t="s">
        <v>948</v>
      </c>
      <c r="AH61" s="216"/>
    </row>
    <row r="62" spans="1:37" ht="15.75" customHeight="1" x14ac:dyDescent="0.2">
      <c r="A62" s="64"/>
      <c r="B62" s="579" t="s">
        <v>443</v>
      </c>
      <c r="C62" s="580"/>
      <c r="D62" s="580"/>
      <c r="E62" s="580"/>
      <c r="F62" s="580"/>
      <c r="G62" s="580"/>
      <c r="H62" s="580"/>
      <c r="I62" s="580"/>
      <c r="J62" s="581"/>
      <c r="K62" s="641"/>
      <c r="L62" s="642"/>
      <c r="M62" s="205"/>
      <c r="N62" s="199" t="s">
        <v>445</v>
      </c>
      <c r="O62" s="202"/>
      <c r="P62" s="199"/>
      <c r="Q62" s="202"/>
      <c r="R62" s="199" t="s">
        <v>454</v>
      </c>
      <c r="S62" s="199"/>
      <c r="T62" s="203"/>
      <c r="U62" s="199"/>
      <c r="V62" s="199" t="s">
        <v>446</v>
      </c>
      <c r="W62" s="201"/>
      <c r="X62" s="199"/>
      <c r="Y62" s="199"/>
      <c r="Z62" s="199" t="s">
        <v>449</v>
      </c>
      <c r="AA62" s="199"/>
      <c r="AB62" s="199"/>
      <c r="AC62" s="188"/>
      <c r="AD62" s="64"/>
      <c r="AE62" s="216" t="s">
        <v>495</v>
      </c>
      <c r="AF62" s="50" t="b">
        <v>0</v>
      </c>
      <c r="AG62" s="216" t="s">
        <v>949</v>
      </c>
      <c r="AH62" s="216"/>
    </row>
    <row r="63" spans="1:37" ht="15.75" customHeight="1" x14ac:dyDescent="0.2">
      <c r="A63" s="64"/>
      <c r="B63" s="567" t="s">
        <v>518</v>
      </c>
      <c r="C63" s="568"/>
      <c r="D63" s="568"/>
      <c r="E63" s="568"/>
      <c r="F63" s="568"/>
      <c r="G63" s="568"/>
      <c r="H63" s="568"/>
      <c r="I63" s="568"/>
      <c r="J63" s="569"/>
      <c r="K63" s="643"/>
      <c r="L63" s="644"/>
      <c r="M63" s="206"/>
      <c r="N63" s="200" t="s">
        <v>452</v>
      </c>
      <c r="O63" s="207"/>
      <c r="P63" s="200"/>
      <c r="Q63" s="207"/>
      <c r="R63" s="200" t="s">
        <v>455</v>
      </c>
      <c r="S63" s="200"/>
      <c r="T63" s="208"/>
      <c r="U63" s="200"/>
      <c r="V63" s="200" t="s">
        <v>450</v>
      </c>
      <c r="W63" s="209"/>
      <c r="X63" s="200"/>
      <c r="Y63" s="200"/>
      <c r="Z63" s="200" t="s">
        <v>242</v>
      </c>
      <c r="AA63" s="200"/>
      <c r="AB63" s="200"/>
      <c r="AC63" s="189"/>
      <c r="AD63" s="64"/>
      <c r="AE63" s="216" t="s">
        <v>496</v>
      </c>
      <c r="AF63" s="50" t="b">
        <v>0</v>
      </c>
      <c r="AG63" s="216" t="s">
        <v>950</v>
      </c>
      <c r="AH63" s="216"/>
    </row>
    <row r="64" spans="1:37" ht="15.75" customHeight="1" thickBot="1" x14ac:dyDescent="0.25">
      <c r="A64" s="64"/>
      <c r="B64" s="570" t="s">
        <v>444</v>
      </c>
      <c r="C64" s="571"/>
      <c r="D64" s="571"/>
      <c r="E64" s="571"/>
      <c r="F64" s="571"/>
      <c r="G64" s="571"/>
      <c r="H64" s="571"/>
      <c r="I64" s="571"/>
      <c r="J64" s="572"/>
      <c r="K64" s="645"/>
      <c r="L64" s="646"/>
      <c r="M64" s="210"/>
      <c r="N64" s="204" t="s">
        <v>453</v>
      </c>
      <c r="O64" s="211"/>
      <c r="P64" s="204"/>
      <c r="Q64" s="211"/>
      <c r="R64" s="204" t="s">
        <v>454</v>
      </c>
      <c r="S64" s="204"/>
      <c r="T64" s="212"/>
      <c r="U64" s="204"/>
      <c r="V64" s="204" t="s">
        <v>451</v>
      </c>
      <c r="W64" s="213"/>
      <c r="X64" s="204"/>
      <c r="Y64" s="204"/>
      <c r="Z64" s="204" t="s">
        <v>242</v>
      </c>
      <c r="AA64" s="204"/>
      <c r="AB64" s="204"/>
      <c r="AC64" s="190"/>
      <c r="AD64" s="64"/>
      <c r="AE64" s="216" t="s">
        <v>497</v>
      </c>
      <c r="AF64" s="50">
        <f>N69</f>
        <v>0</v>
      </c>
      <c r="AG64" s="216" t="s">
        <v>951</v>
      </c>
      <c r="AH64" s="216"/>
    </row>
    <row r="65" spans="1:44" ht="1.5" customHeight="1" x14ac:dyDescent="0.2">
      <c r="A65" s="64"/>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29"/>
      <c r="AE65" s="216" t="s">
        <v>498</v>
      </c>
      <c r="AF65" s="216">
        <v>41</v>
      </c>
      <c r="AG65" s="216" t="s">
        <v>952</v>
      </c>
      <c r="AH65" s="66"/>
      <c r="AI65" s="66"/>
      <c r="AJ65" s="66"/>
      <c r="AK65" s="66"/>
      <c r="AL65" s="66"/>
      <c r="AM65" s="66"/>
      <c r="AN65" s="66"/>
      <c r="AO65" s="66"/>
      <c r="AP65" s="66"/>
      <c r="AQ65" s="66"/>
      <c r="AR65" s="264"/>
    </row>
    <row r="66" spans="1:44" ht="15.75" customHeight="1" x14ac:dyDescent="0.2">
      <c r="A66" s="64"/>
      <c r="B66" s="66" t="s">
        <v>712</v>
      </c>
      <c r="C66" s="66"/>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G66" s="216"/>
      <c r="AH66" s="216"/>
    </row>
    <row r="67" spans="1:44" ht="15.75" customHeight="1" x14ac:dyDescent="0.2">
      <c r="A67" s="64"/>
      <c r="B67" s="174"/>
      <c r="C67" s="174"/>
      <c r="D67" s="174"/>
      <c r="E67" s="174"/>
      <c r="F67" s="174"/>
      <c r="G67" s="174"/>
      <c r="H67" s="174"/>
      <c r="I67" s="174"/>
      <c r="J67" s="174"/>
      <c r="K67" s="174"/>
      <c r="L67" s="174"/>
      <c r="M67" s="174"/>
      <c r="N67" s="174"/>
      <c r="O67" s="174"/>
      <c r="P67" s="174"/>
      <c r="Q67" s="174"/>
      <c r="R67" s="174"/>
      <c r="S67" s="174"/>
      <c r="T67" s="174"/>
      <c r="U67" s="174"/>
      <c r="V67" s="174"/>
      <c r="W67" s="174"/>
      <c r="X67" s="174"/>
      <c r="Y67" s="174"/>
      <c r="Z67" s="174"/>
      <c r="AA67" s="174"/>
      <c r="AB67" s="174"/>
      <c r="AC67" s="174"/>
      <c r="AD67" s="66"/>
      <c r="AE67" s="216"/>
      <c r="AF67" s="216"/>
      <c r="AG67" s="216"/>
      <c r="AH67" s="216"/>
    </row>
    <row r="68" spans="1:44" ht="21" customHeight="1" thickBot="1" x14ac:dyDescent="0.25">
      <c r="A68" s="64"/>
      <c r="B68" s="174"/>
      <c r="C68" s="174"/>
      <c r="D68" s="174"/>
      <c r="E68" s="174"/>
      <c r="F68" s="174"/>
      <c r="G68" s="174"/>
      <c r="H68" s="174"/>
      <c r="I68" s="174"/>
      <c r="J68" s="174"/>
      <c r="K68" s="174"/>
      <c r="L68" s="174"/>
      <c r="M68" s="174"/>
      <c r="N68" s="174"/>
      <c r="O68" s="174"/>
      <c r="P68" s="174"/>
      <c r="Q68" s="174"/>
      <c r="R68" s="174"/>
      <c r="S68" s="174"/>
      <c r="T68" s="174"/>
      <c r="U68" s="174"/>
      <c r="V68" s="174"/>
      <c r="W68" s="174"/>
      <c r="X68" s="174"/>
      <c r="Y68" s="174"/>
      <c r="Z68" s="174"/>
      <c r="AA68" s="174"/>
      <c r="AB68" s="174"/>
      <c r="AC68" s="174"/>
      <c r="AD68" s="66"/>
      <c r="AE68" s="216"/>
      <c r="AF68" s="216"/>
      <c r="AG68" s="216"/>
      <c r="AH68" s="216"/>
    </row>
    <row r="69" spans="1:44" ht="14.25" customHeight="1" thickBot="1" x14ac:dyDescent="0.25">
      <c r="A69" s="64"/>
      <c r="B69" s="634" t="s">
        <v>462</v>
      </c>
      <c r="C69" s="634"/>
      <c r="D69" s="634"/>
      <c r="E69" s="634"/>
      <c r="F69" s="634"/>
      <c r="G69" s="634"/>
      <c r="H69" s="634"/>
      <c r="I69" s="634"/>
      <c r="J69" s="634"/>
      <c r="K69" s="634"/>
      <c r="L69" s="634"/>
      <c r="M69" s="635"/>
      <c r="N69" s="636"/>
      <c r="O69" s="637"/>
      <c r="P69" s="637"/>
      <c r="Q69" s="637"/>
      <c r="R69" s="637"/>
      <c r="S69" s="637"/>
      <c r="T69" s="637"/>
      <c r="U69" s="637"/>
      <c r="V69" s="637"/>
      <c r="W69" s="637"/>
      <c r="X69" s="637"/>
      <c r="Y69" s="637"/>
      <c r="Z69" s="637"/>
      <c r="AA69" s="637"/>
      <c r="AB69" s="637"/>
      <c r="AC69" s="638"/>
      <c r="AD69" s="66"/>
      <c r="AE69" s="216"/>
      <c r="AF69" s="216"/>
      <c r="AG69" s="216"/>
      <c r="AH69" s="216"/>
    </row>
    <row r="70" spans="1:44" ht="11.4" customHeight="1" thickBot="1" x14ac:dyDescent="0.25">
      <c r="A70" s="64"/>
      <c r="B70" s="108"/>
      <c r="C70" s="108"/>
      <c r="D70" s="108"/>
      <c r="E70" s="108"/>
      <c r="F70" s="108"/>
      <c r="G70" s="108"/>
      <c r="H70" s="108"/>
      <c r="I70" s="108"/>
      <c r="J70" s="108"/>
      <c r="K70" s="108"/>
      <c r="L70" s="108"/>
      <c r="M70" s="108"/>
      <c r="N70" s="108"/>
      <c r="O70" s="108"/>
      <c r="P70" s="108"/>
      <c r="Q70" s="108"/>
      <c r="R70" s="108"/>
      <c r="S70" s="108"/>
      <c r="T70" s="108"/>
      <c r="U70" s="108"/>
      <c r="V70" s="108"/>
      <c r="W70" s="108"/>
      <c r="X70" s="108"/>
      <c r="Y70" s="108"/>
      <c r="Z70" s="108"/>
      <c r="AA70" s="108"/>
      <c r="AB70" s="108"/>
      <c r="AC70" s="108"/>
      <c r="AD70" s="129"/>
      <c r="AE70" s="216"/>
      <c r="AF70" s="216"/>
      <c r="AG70" s="216"/>
      <c r="AH70" s="216"/>
    </row>
    <row r="71" spans="1:44" ht="13.8" thickBot="1" x14ac:dyDescent="0.25">
      <c r="A71" s="64"/>
      <c r="B71" s="653" t="s">
        <v>463</v>
      </c>
      <c r="C71" s="653"/>
      <c r="D71" s="653"/>
      <c r="E71" s="653"/>
      <c r="F71" s="653"/>
      <c r="G71" s="653"/>
      <c r="H71" s="653"/>
      <c r="I71" s="653"/>
      <c r="J71" s="653"/>
      <c r="K71" s="653"/>
      <c r="L71" s="653"/>
      <c r="M71" s="653"/>
      <c r="N71" s="653"/>
      <c r="O71" s="653"/>
      <c r="P71" s="653"/>
      <c r="Q71" s="653"/>
      <c r="R71" s="653"/>
      <c r="S71" s="653"/>
      <c r="T71" s="653"/>
      <c r="U71" s="653"/>
      <c r="V71" s="653"/>
      <c r="W71" s="653"/>
      <c r="X71" s="653"/>
      <c r="Y71" s="653"/>
      <c r="Z71" s="654"/>
      <c r="AA71" s="137" t="s">
        <v>95</v>
      </c>
      <c r="AB71" s="651"/>
      <c r="AC71" s="652"/>
      <c r="AD71" s="64"/>
      <c r="AE71" s="216"/>
      <c r="AF71" s="216"/>
      <c r="AG71" s="216"/>
      <c r="AH71" s="216"/>
      <c r="AI71" s="52"/>
      <c r="AJ71" s="52"/>
      <c r="AK71" s="52"/>
    </row>
    <row r="72" spans="1:44" ht="1.5" customHeight="1" x14ac:dyDescent="0.2">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216"/>
      <c r="AF72" s="216"/>
      <c r="AG72" s="216"/>
      <c r="AH72" s="216"/>
      <c r="AI72" s="52"/>
      <c r="AJ72" s="52"/>
    </row>
    <row r="73" spans="1:44" ht="13.5" customHeight="1" x14ac:dyDescent="0.2">
      <c r="A73" s="112"/>
      <c r="B73" s="66"/>
      <c r="C73" s="64"/>
      <c r="D73" s="64"/>
      <c r="E73" s="64"/>
      <c r="F73" s="64"/>
      <c r="G73" s="64"/>
      <c r="H73" s="64"/>
      <c r="I73" s="64"/>
      <c r="J73" s="64"/>
      <c r="K73" s="64"/>
      <c r="L73" s="64"/>
      <c r="M73" s="64"/>
      <c r="N73" s="64"/>
      <c r="O73" s="64"/>
      <c r="P73" s="64"/>
      <c r="Q73" s="64"/>
      <c r="R73" s="64"/>
      <c r="S73" s="64"/>
      <c r="T73" s="64"/>
      <c r="U73" s="214"/>
      <c r="V73" s="214"/>
      <c r="W73" s="214"/>
      <c r="X73" s="214"/>
      <c r="Y73" s="214"/>
      <c r="Z73" s="214"/>
      <c r="AA73" s="214"/>
      <c r="AB73" s="214"/>
      <c r="AC73" s="214"/>
      <c r="AD73" s="112"/>
      <c r="AE73" s="216"/>
      <c r="AF73" s="216"/>
      <c r="AH73" s="216"/>
      <c r="AI73" s="52"/>
      <c r="AJ73" s="52"/>
    </row>
  </sheetData>
  <mergeCells count="36">
    <mergeCell ref="B12:J12"/>
    <mergeCell ref="K12:L12"/>
    <mergeCell ref="B13:AC13"/>
    <mergeCell ref="B9:J9"/>
    <mergeCell ref="K9:L9"/>
    <mergeCell ref="B10:J10"/>
    <mergeCell ref="K10:L10"/>
    <mergeCell ref="B11:J11"/>
    <mergeCell ref="K11:L11"/>
    <mergeCell ref="B2:AD2"/>
    <mergeCell ref="B7:AC7"/>
    <mergeCell ref="B14:AC14"/>
    <mergeCell ref="AB71:AC71"/>
    <mergeCell ref="B71:Z71"/>
    <mergeCell ref="B59:AC59"/>
    <mergeCell ref="AB55:AC55"/>
    <mergeCell ref="K3:L3"/>
    <mergeCell ref="K4:L4"/>
    <mergeCell ref="K5:L5"/>
    <mergeCell ref="K6:L6"/>
    <mergeCell ref="B3:J3"/>
    <mergeCell ref="B4:J4"/>
    <mergeCell ref="B5:J5"/>
    <mergeCell ref="B6:J6"/>
    <mergeCell ref="B8:AD8"/>
    <mergeCell ref="B69:M69"/>
    <mergeCell ref="N69:AC69"/>
    <mergeCell ref="M53:X53"/>
    <mergeCell ref="B61:AD61"/>
    <mergeCell ref="B62:J62"/>
    <mergeCell ref="K62:L62"/>
    <mergeCell ref="B63:J63"/>
    <mergeCell ref="K63:L63"/>
    <mergeCell ref="B64:J64"/>
    <mergeCell ref="K64:L64"/>
    <mergeCell ref="B53:L53"/>
  </mergeCells>
  <phoneticPr fontId="4"/>
  <dataValidations count="1">
    <dataValidation type="list" allowBlank="1" showInputMessage="1" showErrorMessage="1" sqref="B18:U18 B16:U16" xr:uid="{6EDF6976-C2BE-4410-86CB-D2383D0CE5A4}">
      <formula1>$AH$47:$AH$48</formula1>
    </dataValidation>
  </dataValidations>
  <pageMargins left="0" right="0" top="0" bottom="0" header="0.51181102362204722" footer="0.51181102362204722"/>
  <pageSetup paperSize="9" scale="10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38" r:id="rId4" name="Drop Down 10">
              <controlPr defaultSize="0" autoLine="0" autoPict="0">
                <anchor moveWithCells="1">
                  <from>
                    <xdr:col>27</xdr:col>
                    <xdr:colOff>15240</xdr:colOff>
                    <xdr:row>54</xdr:row>
                    <xdr:rowOff>15240</xdr:rowOff>
                  </from>
                  <to>
                    <xdr:col>29</xdr:col>
                    <xdr:colOff>0</xdr:colOff>
                    <xdr:row>54</xdr:row>
                    <xdr:rowOff>167640</xdr:rowOff>
                  </to>
                </anchor>
              </controlPr>
            </control>
          </mc:Choice>
        </mc:AlternateContent>
        <mc:AlternateContent xmlns:mc="http://schemas.openxmlformats.org/markup-compatibility/2006">
          <mc:Choice Requires="x14">
            <control shapeId="22539" r:id="rId5" name="Drop Down 11">
              <controlPr defaultSize="0" autoLine="0" autoPict="0">
                <anchor moveWithCells="1">
                  <from>
                    <xdr:col>27</xdr:col>
                    <xdr:colOff>15240</xdr:colOff>
                    <xdr:row>70</xdr:row>
                    <xdr:rowOff>15240</xdr:rowOff>
                  </from>
                  <to>
                    <xdr:col>29</xdr:col>
                    <xdr:colOff>0</xdr:colOff>
                    <xdr:row>71</xdr:row>
                    <xdr:rowOff>0</xdr:rowOff>
                  </to>
                </anchor>
              </controlPr>
            </control>
          </mc:Choice>
        </mc:AlternateContent>
        <mc:AlternateContent xmlns:mc="http://schemas.openxmlformats.org/markup-compatibility/2006">
          <mc:Choice Requires="x14">
            <control shapeId="22564" r:id="rId6" name="Drop Down 36">
              <controlPr defaultSize="0" autoLine="0" autoPict="0">
                <anchor moveWithCells="1">
                  <from>
                    <xdr:col>10</xdr:col>
                    <xdr:colOff>7620</xdr:colOff>
                    <xdr:row>61</xdr:row>
                    <xdr:rowOff>22860</xdr:rowOff>
                  </from>
                  <to>
                    <xdr:col>11</xdr:col>
                    <xdr:colOff>205740</xdr:colOff>
                    <xdr:row>61</xdr:row>
                    <xdr:rowOff>175260</xdr:rowOff>
                  </to>
                </anchor>
              </controlPr>
            </control>
          </mc:Choice>
        </mc:AlternateContent>
        <mc:AlternateContent xmlns:mc="http://schemas.openxmlformats.org/markup-compatibility/2006">
          <mc:Choice Requires="x14">
            <control shapeId="22565" r:id="rId7" name="Drop Down 37">
              <controlPr defaultSize="0" autoLine="0" autoPict="0">
                <anchor moveWithCells="1">
                  <from>
                    <xdr:col>10</xdr:col>
                    <xdr:colOff>7620</xdr:colOff>
                    <xdr:row>62</xdr:row>
                    <xdr:rowOff>22860</xdr:rowOff>
                  </from>
                  <to>
                    <xdr:col>11</xdr:col>
                    <xdr:colOff>205740</xdr:colOff>
                    <xdr:row>62</xdr:row>
                    <xdr:rowOff>175260</xdr:rowOff>
                  </to>
                </anchor>
              </controlPr>
            </control>
          </mc:Choice>
        </mc:AlternateContent>
        <mc:AlternateContent xmlns:mc="http://schemas.openxmlformats.org/markup-compatibility/2006">
          <mc:Choice Requires="x14">
            <control shapeId="22567" r:id="rId8" name="Drop Down 39">
              <controlPr defaultSize="0" autoLine="0" autoPict="0">
                <anchor moveWithCells="1">
                  <from>
                    <xdr:col>10</xdr:col>
                    <xdr:colOff>7620</xdr:colOff>
                    <xdr:row>63</xdr:row>
                    <xdr:rowOff>22860</xdr:rowOff>
                  </from>
                  <to>
                    <xdr:col>11</xdr:col>
                    <xdr:colOff>205740</xdr:colOff>
                    <xdr:row>63</xdr:row>
                    <xdr:rowOff>175260</xdr:rowOff>
                  </to>
                </anchor>
              </controlPr>
            </control>
          </mc:Choice>
        </mc:AlternateContent>
        <mc:AlternateContent xmlns:mc="http://schemas.openxmlformats.org/markup-compatibility/2006">
          <mc:Choice Requires="x14">
            <control shapeId="22568" r:id="rId9" name="Check Box 40">
              <controlPr defaultSize="0" autoFill="0" autoLine="0" autoPict="0">
                <anchor moveWithCells="1">
                  <from>
                    <xdr:col>1</xdr:col>
                    <xdr:colOff>152400</xdr:colOff>
                    <xdr:row>66</xdr:row>
                    <xdr:rowOff>15240</xdr:rowOff>
                  </from>
                  <to>
                    <xdr:col>6</xdr:col>
                    <xdr:colOff>22860</xdr:colOff>
                    <xdr:row>67</xdr:row>
                    <xdr:rowOff>60960</xdr:rowOff>
                  </to>
                </anchor>
              </controlPr>
            </control>
          </mc:Choice>
        </mc:AlternateContent>
        <mc:AlternateContent xmlns:mc="http://schemas.openxmlformats.org/markup-compatibility/2006">
          <mc:Choice Requires="x14">
            <control shapeId="22569" r:id="rId10" name="Check Box 41">
              <controlPr defaultSize="0" autoFill="0" autoLine="0" autoPict="0">
                <anchor moveWithCells="1">
                  <from>
                    <xdr:col>7</xdr:col>
                    <xdr:colOff>106680</xdr:colOff>
                    <xdr:row>66</xdr:row>
                    <xdr:rowOff>0</xdr:rowOff>
                  </from>
                  <to>
                    <xdr:col>12</xdr:col>
                    <xdr:colOff>99060</xdr:colOff>
                    <xdr:row>67</xdr:row>
                    <xdr:rowOff>53340</xdr:rowOff>
                  </to>
                </anchor>
              </controlPr>
            </control>
          </mc:Choice>
        </mc:AlternateContent>
        <mc:AlternateContent xmlns:mc="http://schemas.openxmlformats.org/markup-compatibility/2006">
          <mc:Choice Requires="x14">
            <control shapeId="22570" r:id="rId11" name="Check Box 42">
              <controlPr defaultSize="0" autoFill="0" autoLine="0" autoPict="0">
                <anchor moveWithCells="1">
                  <from>
                    <xdr:col>13</xdr:col>
                    <xdr:colOff>205740</xdr:colOff>
                    <xdr:row>66</xdr:row>
                    <xdr:rowOff>0</xdr:rowOff>
                  </from>
                  <to>
                    <xdr:col>17</xdr:col>
                    <xdr:colOff>167640</xdr:colOff>
                    <xdr:row>67</xdr:row>
                    <xdr:rowOff>38100</xdr:rowOff>
                  </to>
                </anchor>
              </controlPr>
            </control>
          </mc:Choice>
        </mc:AlternateContent>
        <mc:AlternateContent xmlns:mc="http://schemas.openxmlformats.org/markup-compatibility/2006">
          <mc:Choice Requires="x14">
            <control shapeId="22571" r:id="rId12" name="Check Box 43">
              <controlPr defaultSize="0" autoFill="0" autoLine="0" autoPict="0">
                <anchor moveWithCells="1">
                  <from>
                    <xdr:col>20</xdr:col>
                    <xdr:colOff>175260</xdr:colOff>
                    <xdr:row>66</xdr:row>
                    <xdr:rowOff>15240</xdr:rowOff>
                  </from>
                  <to>
                    <xdr:col>27</xdr:col>
                    <xdr:colOff>106680</xdr:colOff>
                    <xdr:row>67</xdr:row>
                    <xdr:rowOff>60960</xdr:rowOff>
                  </to>
                </anchor>
              </controlPr>
            </control>
          </mc:Choice>
        </mc:AlternateContent>
        <mc:AlternateContent xmlns:mc="http://schemas.openxmlformats.org/markup-compatibility/2006">
          <mc:Choice Requires="x14">
            <control shapeId="22572" r:id="rId13" name="Check Box 44">
              <controlPr defaultSize="0" autoFill="0" autoLine="0" autoPict="0">
                <anchor moveWithCells="1">
                  <from>
                    <xdr:col>1</xdr:col>
                    <xdr:colOff>152400</xdr:colOff>
                    <xdr:row>66</xdr:row>
                    <xdr:rowOff>190500</xdr:rowOff>
                  </from>
                  <to>
                    <xdr:col>7</xdr:col>
                    <xdr:colOff>53340</xdr:colOff>
                    <xdr:row>67</xdr:row>
                    <xdr:rowOff>220980</xdr:rowOff>
                  </to>
                </anchor>
              </controlPr>
            </control>
          </mc:Choice>
        </mc:AlternateContent>
        <mc:AlternateContent xmlns:mc="http://schemas.openxmlformats.org/markup-compatibility/2006">
          <mc:Choice Requires="x14">
            <control shapeId="22573" r:id="rId14" name="Check Box 45">
              <controlPr defaultSize="0" autoFill="0" autoLine="0" autoPict="0">
                <anchor moveWithCells="1">
                  <from>
                    <xdr:col>7</xdr:col>
                    <xdr:colOff>99060</xdr:colOff>
                    <xdr:row>66</xdr:row>
                    <xdr:rowOff>167640</xdr:rowOff>
                  </from>
                  <to>
                    <xdr:col>13</xdr:col>
                    <xdr:colOff>175260</xdr:colOff>
                    <xdr:row>67</xdr:row>
                    <xdr:rowOff>213360</xdr:rowOff>
                  </to>
                </anchor>
              </controlPr>
            </control>
          </mc:Choice>
        </mc:AlternateContent>
        <mc:AlternateContent xmlns:mc="http://schemas.openxmlformats.org/markup-compatibility/2006">
          <mc:Choice Requires="x14">
            <control shapeId="22574" r:id="rId15" name="Check Box 46">
              <controlPr defaultSize="0" autoFill="0" autoLine="0" autoPict="0">
                <anchor moveWithCells="1">
                  <from>
                    <xdr:col>13</xdr:col>
                    <xdr:colOff>205740</xdr:colOff>
                    <xdr:row>66</xdr:row>
                    <xdr:rowOff>167640</xdr:rowOff>
                  </from>
                  <to>
                    <xdr:col>20</xdr:col>
                    <xdr:colOff>30480</xdr:colOff>
                    <xdr:row>67</xdr:row>
                    <xdr:rowOff>205740</xdr:rowOff>
                  </to>
                </anchor>
              </controlPr>
            </control>
          </mc:Choice>
        </mc:AlternateContent>
        <mc:AlternateContent xmlns:mc="http://schemas.openxmlformats.org/markup-compatibility/2006">
          <mc:Choice Requires="x14">
            <control shapeId="22575" r:id="rId16" name="Check Box 47">
              <controlPr defaultSize="0" autoFill="0" autoLine="0" autoPict="0">
                <anchor moveWithCells="1">
                  <from>
                    <xdr:col>20</xdr:col>
                    <xdr:colOff>167640</xdr:colOff>
                    <xdr:row>66</xdr:row>
                    <xdr:rowOff>182880</xdr:rowOff>
                  </from>
                  <to>
                    <xdr:col>27</xdr:col>
                    <xdr:colOff>91440</xdr:colOff>
                    <xdr:row>67</xdr:row>
                    <xdr:rowOff>228600</xdr:rowOff>
                  </to>
                </anchor>
              </controlPr>
            </control>
          </mc:Choice>
        </mc:AlternateContent>
        <mc:AlternateContent xmlns:mc="http://schemas.openxmlformats.org/markup-compatibility/2006">
          <mc:Choice Requires="x14">
            <control shapeId="22556" r:id="rId17" name="Drop Down 28">
              <controlPr defaultSize="0" autoLine="0" autoPict="0">
                <anchor moveWithCells="1">
                  <from>
                    <xdr:col>10</xdr:col>
                    <xdr:colOff>15240</xdr:colOff>
                    <xdr:row>8</xdr:row>
                    <xdr:rowOff>15240</xdr:rowOff>
                  </from>
                  <to>
                    <xdr:col>12</xdr:col>
                    <xdr:colOff>0</xdr:colOff>
                    <xdr:row>9</xdr:row>
                    <xdr:rowOff>0</xdr:rowOff>
                  </to>
                </anchor>
              </controlPr>
            </control>
          </mc:Choice>
        </mc:AlternateContent>
        <mc:AlternateContent xmlns:mc="http://schemas.openxmlformats.org/markup-compatibility/2006">
          <mc:Choice Requires="x14">
            <control shapeId="22557" r:id="rId18" name="Drop Down 29">
              <controlPr defaultSize="0" autoLine="0" autoPict="0">
                <anchor moveWithCells="1">
                  <from>
                    <xdr:col>10</xdr:col>
                    <xdr:colOff>15240</xdr:colOff>
                    <xdr:row>9</xdr:row>
                    <xdr:rowOff>15240</xdr:rowOff>
                  </from>
                  <to>
                    <xdr:col>12</xdr:col>
                    <xdr:colOff>0</xdr:colOff>
                    <xdr:row>10</xdr:row>
                    <xdr:rowOff>0</xdr:rowOff>
                  </to>
                </anchor>
              </controlPr>
            </control>
          </mc:Choice>
        </mc:AlternateContent>
        <mc:AlternateContent xmlns:mc="http://schemas.openxmlformats.org/markup-compatibility/2006">
          <mc:Choice Requires="x14">
            <control shapeId="22558" r:id="rId19" name="Drop Down 30">
              <controlPr defaultSize="0" autoLine="0" autoPict="0">
                <anchor moveWithCells="1">
                  <from>
                    <xdr:col>10</xdr:col>
                    <xdr:colOff>15240</xdr:colOff>
                    <xdr:row>10</xdr:row>
                    <xdr:rowOff>15240</xdr:rowOff>
                  </from>
                  <to>
                    <xdr:col>12</xdr:col>
                    <xdr:colOff>0</xdr:colOff>
                    <xdr:row>11</xdr:row>
                    <xdr:rowOff>0</xdr:rowOff>
                  </to>
                </anchor>
              </controlPr>
            </control>
          </mc:Choice>
        </mc:AlternateContent>
        <mc:AlternateContent xmlns:mc="http://schemas.openxmlformats.org/markup-compatibility/2006">
          <mc:Choice Requires="x14">
            <control shapeId="22559" r:id="rId20" name="Drop Down 31">
              <controlPr defaultSize="0" autoLine="0" autoPict="0">
                <anchor moveWithCells="1">
                  <from>
                    <xdr:col>10</xdr:col>
                    <xdr:colOff>15240</xdr:colOff>
                    <xdr:row>11</xdr:row>
                    <xdr:rowOff>15240</xdr:rowOff>
                  </from>
                  <to>
                    <xdr:col>12</xdr:col>
                    <xdr:colOff>0</xdr:colOff>
                    <xdr:row>11</xdr:row>
                    <xdr:rowOff>167640</xdr:rowOff>
                  </to>
                </anchor>
              </controlPr>
            </control>
          </mc:Choice>
        </mc:AlternateContent>
        <mc:AlternateContent xmlns:mc="http://schemas.openxmlformats.org/markup-compatibility/2006">
          <mc:Choice Requires="x14">
            <control shapeId="22532" r:id="rId21" name="Drop Down 4">
              <controlPr defaultSize="0" autoLine="0" autoPict="0">
                <anchor moveWithCells="1">
                  <from>
                    <xdr:col>10</xdr:col>
                    <xdr:colOff>15240</xdr:colOff>
                    <xdr:row>2</xdr:row>
                    <xdr:rowOff>15240</xdr:rowOff>
                  </from>
                  <to>
                    <xdr:col>12</xdr:col>
                    <xdr:colOff>0</xdr:colOff>
                    <xdr:row>3</xdr:row>
                    <xdr:rowOff>0</xdr:rowOff>
                  </to>
                </anchor>
              </controlPr>
            </control>
          </mc:Choice>
        </mc:AlternateContent>
        <mc:AlternateContent xmlns:mc="http://schemas.openxmlformats.org/markup-compatibility/2006">
          <mc:Choice Requires="x14">
            <control shapeId="22552" r:id="rId22" name="Drop Down 24">
              <controlPr defaultSize="0" autoLine="0" autoPict="0">
                <anchor moveWithCells="1">
                  <from>
                    <xdr:col>10</xdr:col>
                    <xdr:colOff>15240</xdr:colOff>
                    <xdr:row>3</xdr:row>
                    <xdr:rowOff>15240</xdr:rowOff>
                  </from>
                  <to>
                    <xdr:col>12</xdr:col>
                    <xdr:colOff>0</xdr:colOff>
                    <xdr:row>4</xdr:row>
                    <xdr:rowOff>0</xdr:rowOff>
                  </to>
                </anchor>
              </controlPr>
            </control>
          </mc:Choice>
        </mc:AlternateContent>
        <mc:AlternateContent xmlns:mc="http://schemas.openxmlformats.org/markup-compatibility/2006">
          <mc:Choice Requires="x14">
            <control shapeId="22553" r:id="rId23" name="Drop Down 25">
              <controlPr defaultSize="0" autoLine="0" autoPict="0">
                <anchor moveWithCells="1">
                  <from>
                    <xdr:col>10</xdr:col>
                    <xdr:colOff>15240</xdr:colOff>
                    <xdr:row>4</xdr:row>
                    <xdr:rowOff>15240</xdr:rowOff>
                  </from>
                  <to>
                    <xdr:col>12</xdr:col>
                    <xdr:colOff>0</xdr:colOff>
                    <xdr:row>5</xdr:row>
                    <xdr:rowOff>0</xdr:rowOff>
                  </to>
                </anchor>
              </controlPr>
            </control>
          </mc:Choice>
        </mc:AlternateContent>
        <mc:AlternateContent xmlns:mc="http://schemas.openxmlformats.org/markup-compatibility/2006">
          <mc:Choice Requires="x14">
            <control shapeId="22554" r:id="rId24" name="Drop Down 26">
              <controlPr defaultSize="0" autoLine="0" autoPict="0">
                <anchor moveWithCells="1">
                  <from>
                    <xdr:col>10</xdr:col>
                    <xdr:colOff>15240</xdr:colOff>
                    <xdr:row>5</xdr:row>
                    <xdr:rowOff>15240</xdr:rowOff>
                  </from>
                  <to>
                    <xdr:col>12</xdr:col>
                    <xdr:colOff>0</xdr:colOff>
                    <xdr:row>5</xdr:row>
                    <xdr:rowOff>167640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FFFF00"/>
  </sheetPr>
  <dimension ref="A1:AM66"/>
  <sheetViews>
    <sheetView showGridLines="0" showWhiteSpace="0" view="pageBreakPreview" zoomScaleNormal="100" zoomScaleSheetLayoutView="100" workbookViewId="0">
      <selection activeCell="AO37" sqref="AO37"/>
    </sheetView>
  </sheetViews>
  <sheetFormatPr defaultColWidth="9" defaultRowHeight="13.2" x14ac:dyDescent="0.2"/>
  <cols>
    <col min="1" max="1" width="1.21875" style="50" customWidth="1"/>
    <col min="2" max="12" width="2.88671875" style="52" customWidth="1"/>
    <col min="13" max="13" width="3.109375" style="52" customWidth="1"/>
    <col min="14" max="18" width="2.88671875" style="52" customWidth="1"/>
    <col min="19" max="23" width="2.88671875" style="53" customWidth="1"/>
    <col min="24" max="25" width="1.77734375" style="52" customWidth="1"/>
    <col min="26" max="26" width="1.33203125" style="52" customWidth="1"/>
    <col min="27" max="27" width="1.88671875" style="52" customWidth="1"/>
    <col min="28" max="33" width="2.88671875" style="52" customWidth="1"/>
    <col min="34" max="34" width="3.88671875" style="50" customWidth="1"/>
    <col min="35" max="35" width="10.88671875" style="52" hidden="1" customWidth="1"/>
    <col min="36" max="36" width="9" style="52" hidden="1" customWidth="1"/>
    <col min="37" max="37" width="9" style="186" hidden="1" customWidth="1"/>
    <col min="38" max="38" width="9" style="52" hidden="1" customWidth="1"/>
    <col min="39" max="16384" width="9" style="52"/>
  </cols>
  <sheetData>
    <row r="1" spans="1:38" ht="17.55" customHeight="1" x14ac:dyDescent="0.2">
      <c r="A1" s="66"/>
      <c r="B1" s="126" t="s">
        <v>990</v>
      </c>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216" t="s">
        <v>412</v>
      </c>
      <c r="AJ1" s="216" t="s">
        <v>255</v>
      </c>
      <c r="AK1" s="216" t="s">
        <v>957</v>
      </c>
      <c r="AL1" s="216" t="s">
        <v>256</v>
      </c>
    </row>
    <row r="2" spans="1:38" ht="17.25" customHeight="1" x14ac:dyDescent="0.2">
      <c r="A2" s="66"/>
      <c r="B2" s="682" t="s">
        <v>312</v>
      </c>
      <c r="C2" s="682"/>
      <c r="D2" s="682"/>
      <c r="E2" s="682"/>
      <c r="F2" s="682"/>
      <c r="G2" s="682"/>
      <c r="H2" s="682"/>
      <c r="I2" s="682"/>
      <c r="J2" s="682"/>
      <c r="K2" s="682"/>
      <c r="L2" s="682"/>
      <c r="M2" s="682"/>
      <c r="N2" s="682"/>
      <c r="O2" s="682"/>
      <c r="P2" s="682"/>
      <c r="Q2" s="682"/>
      <c r="R2" s="682"/>
      <c r="S2" s="682"/>
      <c r="T2" s="682"/>
      <c r="U2" s="682"/>
      <c r="V2" s="682"/>
      <c r="W2" s="682"/>
      <c r="X2" s="682"/>
      <c r="Y2" s="682"/>
      <c r="Z2" s="682"/>
      <c r="AA2" s="682"/>
      <c r="AB2" s="682"/>
      <c r="AC2" s="682"/>
      <c r="AD2" s="682"/>
      <c r="AE2" s="682"/>
      <c r="AF2" s="682">
        <v>1</v>
      </c>
      <c r="AG2" s="682"/>
      <c r="AH2" s="682"/>
      <c r="AI2" s="216" t="s">
        <v>263</v>
      </c>
      <c r="AJ2" s="216" t="b">
        <v>0</v>
      </c>
      <c r="AK2" s="216" t="s">
        <v>958</v>
      </c>
      <c r="AL2" s="216"/>
    </row>
    <row r="3" spans="1:38" ht="16.95" customHeight="1" x14ac:dyDescent="0.2">
      <c r="A3" s="66"/>
      <c r="B3" s="174"/>
      <c r="C3" s="174"/>
      <c r="D3" s="174"/>
      <c r="E3" s="174"/>
      <c r="F3" s="174"/>
      <c r="G3" s="174"/>
      <c r="H3" s="174"/>
      <c r="I3" s="174"/>
      <c r="J3" s="174"/>
      <c r="K3" s="174"/>
      <c r="L3" s="174"/>
      <c r="M3" s="174"/>
      <c r="N3" s="174"/>
      <c r="O3" s="174"/>
      <c r="P3" s="174"/>
      <c r="Q3" s="174"/>
      <c r="R3" s="174"/>
      <c r="S3" s="174"/>
      <c r="T3" s="174"/>
      <c r="U3" s="174"/>
      <c r="V3" s="174"/>
      <c r="W3" s="174"/>
      <c r="X3" s="174"/>
      <c r="Y3" s="174"/>
      <c r="Z3" s="174"/>
      <c r="AA3" s="174"/>
      <c r="AB3" s="174"/>
      <c r="AC3" s="174"/>
      <c r="AD3" s="66"/>
      <c r="AE3" s="66"/>
      <c r="AF3" s="66"/>
      <c r="AG3" s="66"/>
      <c r="AH3" s="66"/>
      <c r="AI3" s="216" t="s">
        <v>264</v>
      </c>
      <c r="AJ3" s="216" t="b">
        <v>0</v>
      </c>
      <c r="AK3" s="216" t="s">
        <v>959</v>
      </c>
      <c r="AL3" s="216" t="s">
        <v>257</v>
      </c>
    </row>
    <row r="4" spans="1:38" ht="36.6" customHeight="1" thickBot="1" x14ac:dyDescent="0.25">
      <c r="A4" s="66"/>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66"/>
      <c r="AE4" s="66"/>
      <c r="AF4" s="66"/>
      <c r="AG4" s="66"/>
      <c r="AH4" s="66"/>
      <c r="AI4" s="216" t="s">
        <v>265</v>
      </c>
      <c r="AJ4" s="216" t="b">
        <v>0</v>
      </c>
      <c r="AK4" s="216" t="s">
        <v>960</v>
      </c>
      <c r="AL4" s="216" t="s">
        <v>258</v>
      </c>
    </row>
    <row r="5" spans="1:38" ht="13.8" thickBot="1" x14ac:dyDescent="0.25">
      <c r="A5" s="66"/>
      <c r="B5" s="64"/>
      <c r="C5" s="667" t="s">
        <v>1000</v>
      </c>
      <c r="D5" s="667"/>
      <c r="E5" s="667"/>
      <c r="F5" s="667"/>
      <c r="G5" s="667"/>
      <c r="H5" s="667"/>
      <c r="I5" s="667"/>
      <c r="J5" s="667"/>
      <c r="K5" s="667"/>
      <c r="L5" s="667"/>
      <c r="M5" s="667"/>
      <c r="N5" s="668"/>
      <c r="O5" s="636"/>
      <c r="P5" s="669"/>
      <c r="Q5" s="669"/>
      <c r="R5" s="669"/>
      <c r="S5" s="669"/>
      <c r="T5" s="669"/>
      <c r="U5" s="669"/>
      <c r="V5" s="669"/>
      <c r="W5" s="669"/>
      <c r="X5" s="669"/>
      <c r="Y5" s="669"/>
      <c r="Z5" s="669"/>
      <c r="AA5" s="669"/>
      <c r="AB5" s="669"/>
      <c r="AC5" s="669"/>
      <c r="AD5" s="669"/>
      <c r="AE5" s="669"/>
      <c r="AF5" s="670"/>
      <c r="AG5" s="66"/>
      <c r="AH5" s="66"/>
      <c r="AI5" s="216" t="s">
        <v>266</v>
      </c>
      <c r="AJ5" s="216" t="b">
        <v>0</v>
      </c>
      <c r="AK5" s="216" t="s">
        <v>961</v>
      </c>
      <c r="AL5" s="216"/>
    </row>
    <row r="6" spans="1:38" ht="4.2" customHeight="1" x14ac:dyDescent="0.2">
      <c r="A6" s="66"/>
      <c r="B6" s="66"/>
      <c r="C6" s="66"/>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216" t="s">
        <v>267</v>
      </c>
      <c r="AJ6" s="216" t="b">
        <v>0</v>
      </c>
      <c r="AK6" s="216" t="s">
        <v>962</v>
      </c>
      <c r="AL6" s="216" t="s">
        <v>259</v>
      </c>
    </row>
    <row r="7" spans="1:38" s="51" customFormat="1" ht="17.25" customHeight="1" thickBot="1" x14ac:dyDescent="0.25">
      <c r="A7" s="66"/>
      <c r="B7" s="653" t="s">
        <v>499</v>
      </c>
      <c r="C7" s="653"/>
      <c r="D7" s="653"/>
      <c r="E7" s="653"/>
      <c r="F7" s="653"/>
      <c r="G7" s="653"/>
      <c r="H7" s="653"/>
      <c r="I7" s="653"/>
      <c r="J7" s="653"/>
      <c r="K7" s="653"/>
      <c r="L7" s="653"/>
      <c r="M7" s="653"/>
      <c r="N7" s="653"/>
      <c r="O7" s="653"/>
      <c r="P7" s="653"/>
      <c r="Q7" s="653"/>
      <c r="R7" s="653"/>
      <c r="S7" s="653"/>
      <c r="T7" s="653"/>
      <c r="U7" s="653"/>
      <c r="V7" s="653"/>
      <c r="W7" s="653"/>
      <c r="X7" s="653"/>
      <c r="Y7" s="653"/>
      <c r="Z7" s="653"/>
      <c r="AA7" s="653"/>
      <c r="AB7" s="653"/>
      <c r="AC7" s="653"/>
      <c r="AD7" s="653"/>
      <c r="AE7" s="653"/>
      <c r="AF7" s="653"/>
      <c r="AG7" s="653"/>
      <c r="AH7" s="66"/>
      <c r="AI7" s="216" t="s">
        <v>268</v>
      </c>
      <c r="AJ7" s="216" t="b">
        <v>0</v>
      </c>
      <c r="AK7" s="216" t="s">
        <v>963</v>
      </c>
      <c r="AL7" s="216" t="s">
        <v>260</v>
      </c>
    </row>
    <row r="8" spans="1:38" s="51" customFormat="1" ht="13.8" thickBot="1" x14ac:dyDescent="0.25">
      <c r="A8" s="66"/>
      <c r="B8" s="66"/>
      <c r="C8" s="689" t="s">
        <v>152</v>
      </c>
      <c r="D8" s="690"/>
      <c r="E8" s="690"/>
      <c r="F8" s="690"/>
      <c r="G8" s="690"/>
      <c r="H8" s="690"/>
      <c r="I8" s="690"/>
      <c r="J8" s="690"/>
      <c r="K8" s="690"/>
      <c r="L8" s="690"/>
      <c r="M8" s="690"/>
      <c r="N8" s="690"/>
      <c r="O8" s="690"/>
      <c r="P8" s="690"/>
      <c r="Q8" s="690"/>
      <c r="R8" s="691"/>
      <c r="S8" s="692" t="s">
        <v>136</v>
      </c>
      <c r="T8" s="693"/>
      <c r="U8" s="693"/>
      <c r="V8" s="693"/>
      <c r="W8" s="693"/>
      <c r="X8" s="693"/>
      <c r="Y8" s="693"/>
      <c r="Z8" s="693"/>
      <c r="AA8" s="694"/>
      <c r="AB8" s="66"/>
      <c r="AC8" s="66"/>
      <c r="AD8" s="66"/>
      <c r="AE8" s="66"/>
      <c r="AF8" s="66"/>
      <c r="AG8" s="66"/>
      <c r="AH8" s="66"/>
      <c r="AI8" s="216" t="s">
        <v>269</v>
      </c>
      <c r="AJ8" s="216" t="b">
        <v>0</v>
      </c>
      <c r="AK8" s="216" t="s">
        <v>964</v>
      </c>
      <c r="AL8" s="216"/>
    </row>
    <row r="9" spans="1:38" ht="14.55" customHeight="1" x14ac:dyDescent="0.2">
      <c r="A9" s="66"/>
      <c r="B9" s="66"/>
      <c r="C9" s="698" t="s">
        <v>525</v>
      </c>
      <c r="D9" s="699"/>
      <c r="E9" s="699"/>
      <c r="F9" s="699"/>
      <c r="G9" s="699"/>
      <c r="H9" s="699"/>
      <c r="I9" s="699"/>
      <c r="J9" s="699"/>
      <c r="K9" s="699"/>
      <c r="L9" s="699"/>
      <c r="M9" s="699"/>
      <c r="N9" s="699"/>
      <c r="O9" s="699"/>
      <c r="P9" s="699"/>
      <c r="Q9" s="699"/>
      <c r="R9" s="700"/>
      <c r="S9" s="701"/>
      <c r="T9" s="702"/>
      <c r="U9" s="702"/>
      <c r="V9" s="702"/>
      <c r="W9" s="702"/>
      <c r="X9" s="702"/>
      <c r="Y9" s="702"/>
      <c r="Z9" s="702"/>
      <c r="AA9" s="703"/>
      <c r="AB9" s="66"/>
      <c r="AC9" s="66"/>
      <c r="AD9" s="66"/>
      <c r="AE9" s="66"/>
      <c r="AF9" s="66"/>
      <c r="AG9" s="66"/>
      <c r="AH9" s="66"/>
      <c r="AI9" s="216" t="s">
        <v>289</v>
      </c>
      <c r="AJ9" s="216" t="b">
        <v>0</v>
      </c>
      <c r="AK9" s="216" t="s">
        <v>965</v>
      </c>
      <c r="AL9" s="216" t="s">
        <v>259</v>
      </c>
    </row>
    <row r="10" spans="1:38" ht="14.55" customHeight="1" x14ac:dyDescent="0.2">
      <c r="A10" s="66"/>
      <c r="B10" s="66"/>
      <c r="C10" s="686" t="s">
        <v>314</v>
      </c>
      <c r="D10" s="687"/>
      <c r="E10" s="687"/>
      <c r="F10" s="687"/>
      <c r="G10" s="687"/>
      <c r="H10" s="687"/>
      <c r="I10" s="687"/>
      <c r="J10" s="687"/>
      <c r="K10" s="687"/>
      <c r="L10" s="687"/>
      <c r="M10" s="687"/>
      <c r="N10" s="687"/>
      <c r="O10" s="687"/>
      <c r="P10" s="687"/>
      <c r="Q10" s="687"/>
      <c r="R10" s="688"/>
      <c r="S10" s="695"/>
      <c r="T10" s="696"/>
      <c r="U10" s="696"/>
      <c r="V10" s="696"/>
      <c r="W10" s="696"/>
      <c r="X10" s="696"/>
      <c r="Y10" s="696"/>
      <c r="Z10" s="696"/>
      <c r="AA10" s="697"/>
      <c r="AB10" s="66"/>
      <c r="AC10" s="66"/>
      <c r="AD10" s="66"/>
      <c r="AE10" s="66"/>
      <c r="AF10" s="66"/>
      <c r="AG10" s="66"/>
      <c r="AH10" s="66"/>
      <c r="AI10" s="216" t="s">
        <v>704</v>
      </c>
      <c r="AJ10" s="216" t="b">
        <v>0</v>
      </c>
      <c r="AK10" s="216" t="s">
        <v>966</v>
      </c>
      <c r="AL10" s="216" t="s">
        <v>260</v>
      </c>
    </row>
    <row r="11" spans="1:38" ht="14.55" customHeight="1" x14ac:dyDescent="0.2">
      <c r="A11" s="66"/>
      <c r="B11" s="66"/>
      <c r="C11" s="683" t="s">
        <v>313</v>
      </c>
      <c r="D11" s="684"/>
      <c r="E11" s="684"/>
      <c r="F11" s="684"/>
      <c r="G11" s="684"/>
      <c r="H11" s="684"/>
      <c r="I11" s="684"/>
      <c r="J11" s="684"/>
      <c r="K11" s="684"/>
      <c r="L11" s="684"/>
      <c r="M11" s="684"/>
      <c r="N11" s="684"/>
      <c r="O11" s="684"/>
      <c r="P11" s="684"/>
      <c r="Q11" s="684"/>
      <c r="R11" s="685"/>
      <c r="S11" s="695"/>
      <c r="T11" s="696"/>
      <c r="U11" s="696"/>
      <c r="V11" s="696"/>
      <c r="W11" s="696"/>
      <c r="X11" s="696"/>
      <c r="Y11" s="696"/>
      <c r="Z11" s="696"/>
      <c r="AA11" s="697"/>
      <c r="AB11" s="66"/>
      <c r="AC11" s="66"/>
      <c r="AD11" s="66"/>
      <c r="AE11" s="66"/>
      <c r="AF11" s="66"/>
      <c r="AG11" s="66"/>
      <c r="AH11" s="66"/>
      <c r="AI11" s="216" t="s">
        <v>705</v>
      </c>
      <c r="AJ11" s="216">
        <f>O5</f>
        <v>0</v>
      </c>
      <c r="AK11" s="216" t="s">
        <v>967</v>
      </c>
      <c r="AL11" s="216" t="s">
        <v>735</v>
      </c>
    </row>
    <row r="12" spans="1:38" ht="14.55" customHeight="1" x14ac:dyDescent="0.2">
      <c r="A12" s="66"/>
      <c r="B12" s="66"/>
      <c r="C12" s="686" t="s">
        <v>315</v>
      </c>
      <c r="D12" s="687"/>
      <c r="E12" s="687"/>
      <c r="F12" s="687"/>
      <c r="G12" s="687"/>
      <c r="H12" s="687"/>
      <c r="I12" s="687"/>
      <c r="J12" s="687"/>
      <c r="K12" s="687"/>
      <c r="L12" s="687"/>
      <c r="M12" s="687"/>
      <c r="N12" s="687"/>
      <c r="O12" s="687"/>
      <c r="P12" s="687"/>
      <c r="Q12" s="687"/>
      <c r="R12" s="688"/>
      <c r="S12" s="695"/>
      <c r="T12" s="696"/>
      <c r="U12" s="696"/>
      <c r="V12" s="696"/>
      <c r="W12" s="696"/>
      <c r="X12" s="696"/>
      <c r="Y12" s="696"/>
      <c r="Z12" s="696"/>
      <c r="AA12" s="697"/>
      <c r="AB12" s="66"/>
      <c r="AC12" s="66"/>
      <c r="AD12" s="66"/>
      <c r="AE12" s="66"/>
      <c r="AF12" s="66"/>
      <c r="AG12" s="66"/>
      <c r="AH12" s="66"/>
      <c r="AI12" s="216" t="s">
        <v>270</v>
      </c>
      <c r="AJ12" s="216">
        <v>3</v>
      </c>
      <c r="AK12" s="216" t="s">
        <v>968</v>
      </c>
      <c r="AL12" s="216"/>
    </row>
    <row r="13" spans="1:38" ht="15.6" customHeight="1" thickBot="1" x14ac:dyDescent="0.25">
      <c r="A13" s="66"/>
      <c r="B13" s="66"/>
      <c r="C13" s="714" t="s">
        <v>316</v>
      </c>
      <c r="D13" s="715"/>
      <c r="E13" s="715"/>
      <c r="F13" s="715"/>
      <c r="G13" s="715"/>
      <c r="H13" s="715"/>
      <c r="I13" s="715"/>
      <c r="J13" s="715"/>
      <c r="K13" s="715"/>
      <c r="L13" s="715"/>
      <c r="M13" s="715"/>
      <c r="N13" s="715"/>
      <c r="O13" s="715"/>
      <c r="P13" s="715"/>
      <c r="Q13" s="715"/>
      <c r="R13" s="716"/>
      <c r="S13" s="711"/>
      <c r="T13" s="712"/>
      <c r="U13" s="712"/>
      <c r="V13" s="712"/>
      <c r="W13" s="712"/>
      <c r="X13" s="712"/>
      <c r="Y13" s="712"/>
      <c r="Z13" s="712"/>
      <c r="AA13" s="713"/>
      <c r="AB13" s="66"/>
      <c r="AC13" s="66"/>
      <c r="AD13" s="66"/>
      <c r="AE13" s="66"/>
      <c r="AF13" s="66"/>
      <c r="AG13" s="66"/>
      <c r="AH13" s="66"/>
      <c r="AI13" s="216" t="s">
        <v>271</v>
      </c>
      <c r="AJ13" s="216">
        <v>3</v>
      </c>
      <c r="AK13" s="216" t="s">
        <v>969</v>
      </c>
      <c r="AL13" s="216">
        <v>1</v>
      </c>
    </row>
    <row r="14" spans="1:38" s="51" customFormat="1" ht="3" customHeight="1" x14ac:dyDescent="0.2">
      <c r="A14" s="66"/>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216" t="s">
        <v>272</v>
      </c>
      <c r="AJ14" s="216">
        <v>3</v>
      </c>
      <c r="AK14" s="216" t="s">
        <v>970</v>
      </c>
      <c r="AL14" s="216">
        <v>2</v>
      </c>
    </row>
    <row r="15" spans="1:38" s="51" customFormat="1" ht="13.05" customHeight="1" x14ac:dyDescent="0.2">
      <c r="A15" s="66"/>
      <c r="B15" s="674" t="s">
        <v>1198</v>
      </c>
      <c r="C15" s="675"/>
      <c r="D15" s="675"/>
      <c r="E15" s="675"/>
      <c r="F15" s="675"/>
      <c r="G15" s="675"/>
      <c r="H15" s="675"/>
      <c r="I15" s="675"/>
      <c r="J15" s="675"/>
      <c r="K15" s="675"/>
      <c r="L15" s="675"/>
      <c r="M15" s="675"/>
      <c r="N15" s="675"/>
      <c r="O15" s="675"/>
      <c r="P15" s="675"/>
      <c r="Q15" s="675"/>
      <c r="R15" s="675"/>
      <c r="S15" s="675"/>
      <c r="T15" s="675"/>
      <c r="U15" s="675"/>
      <c r="V15" s="675"/>
      <c r="W15" s="675"/>
      <c r="X15" s="675"/>
      <c r="Y15" s="675"/>
      <c r="Z15" s="675"/>
      <c r="AA15" s="675"/>
      <c r="AB15" s="675"/>
      <c r="AC15" s="675"/>
      <c r="AD15" s="675"/>
      <c r="AE15" s="675"/>
      <c r="AF15" s="675"/>
      <c r="AG15" s="675"/>
      <c r="AH15" s="675"/>
      <c r="AI15" s="216" t="s">
        <v>273</v>
      </c>
      <c r="AJ15" s="216">
        <v>3</v>
      </c>
      <c r="AK15" s="216" t="s">
        <v>971</v>
      </c>
      <c r="AL15" s="216">
        <v>3</v>
      </c>
    </row>
    <row r="16" spans="1:38" ht="13.5" customHeight="1" x14ac:dyDescent="0.2">
      <c r="A16" s="66"/>
      <c r="B16" s="674" t="s">
        <v>1199</v>
      </c>
      <c r="C16" s="675"/>
      <c r="D16" s="675"/>
      <c r="E16" s="675"/>
      <c r="F16" s="675"/>
      <c r="G16" s="675"/>
      <c r="H16" s="675"/>
      <c r="I16" s="675"/>
      <c r="J16" s="675"/>
      <c r="K16" s="675"/>
      <c r="L16" s="675"/>
      <c r="M16" s="675"/>
      <c r="N16" s="675"/>
      <c r="O16" s="675"/>
      <c r="P16" s="675"/>
      <c r="Q16" s="675"/>
      <c r="R16" s="675"/>
      <c r="S16" s="675"/>
      <c r="T16" s="675"/>
      <c r="U16" s="675"/>
      <c r="V16" s="675"/>
      <c r="W16" s="675"/>
      <c r="X16" s="675"/>
      <c r="Y16" s="675"/>
      <c r="Z16" s="675"/>
      <c r="AA16" s="675"/>
      <c r="AB16" s="675"/>
      <c r="AC16" s="675"/>
      <c r="AD16" s="675"/>
      <c r="AE16" s="675"/>
      <c r="AF16" s="675"/>
      <c r="AG16" s="675"/>
      <c r="AH16" s="675"/>
      <c r="AI16" s="216" t="s">
        <v>500</v>
      </c>
      <c r="AJ16" s="216">
        <v>3</v>
      </c>
      <c r="AK16" s="216" t="s">
        <v>972</v>
      </c>
      <c r="AL16" s="216">
        <v>4</v>
      </c>
    </row>
    <row r="17" spans="1:38" s="51" customFormat="1" ht="13.8" thickBot="1" x14ac:dyDescent="0.25">
      <c r="A17" s="66"/>
      <c r="B17" s="674" t="s">
        <v>1200</v>
      </c>
      <c r="C17" s="675"/>
      <c r="D17" s="675"/>
      <c r="E17" s="675"/>
      <c r="F17" s="675"/>
      <c r="G17" s="675"/>
      <c r="H17" s="675"/>
      <c r="I17" s="675"/>
      <c r="J17" s="675"/>
      <c r="K17" s="675"/>
      <c r="L17" s="675"/>
      <c r="M17" s="675"/>
      <c r="N17" s="675"/>
      <c r="O17" s="675"/>
      <c r="P17" s="675"/>
      <c r="Q17" s="675"/>
      <c r="R17" s="675"/>
      <c r="S17" s="675"/>
      <c r="T17" s="675"/>
      <c r="U17" s="675"/>
      <c r="V17" s="675"/>
      <c r="W17" s="675"/>
      <c r="X17" s="675"/>
      <c r="Y17" s="675"/>
      <c r="Z17" s="675"/>
      <c r="AA17" s="675"/>
      <c r="AB17" s="675"/>
      <c r="AC17" s="675"/>
      <c r="AD17" s="675"/>
      <c r="AE17" s="675"/>
      <c r="AF17" s="675"/>
      <c r="AG17" s="675"/>
      <c r="AH17" s="675"/>
      <c r="AI17" s="300" t="s">
        <v>1002</v>
      </c>
      <c r="AJ17" s="300">
        <v>5</v>
      </c>
      <c r="AK17" s="216" t="s">
        <v>973</v>
      </c>
    </row>
    <row r="18" spans="1:38" s="51" customFormat="1" x14ac:dyDescent="0.2">
      <c r="A18" s="66"/>
      <c r="B18" s="294"/>
      <c r="C18" s="671" t="s">
        <v>997</v>
      </c>
      <c r="D18" s="672"/>
      <c r="E18" s="672"/>
      <c r="F18" s="672"/>
      <c r="G18" s="672"/>
      <c r="H18" s="672"/>
      <c r="I18" s="672"/>
      <c r="J18" s="672"/>
      <c r="K18" s="673"/>
      <c r="L18" s="641"/>
      <c r="M18" s="642"/>
      <c r="N18" s="202"/>
      <c r="O18" s="199" t="s">
        <v>1008</v>
      </c>
      <c r="P18" s="202"/>
      <c r="Q18" s="202"/>
      <c r="R18" s="199"/>
      <c r="S18" s="202"/>
      <c r="T18" s="199" t="s">
        <v>1009</v>
      </c>
      <c r="U18" s="202"/>
      <c r="V18" s="199"/>
      <c r="W18" s="199"/>
      <c r="X18" s="199"/>
      <c r="Y18" s="199" t="s">
        <v>1011</v>
      </c>
      <c r="Z18" s="199"/>
      <c r="AA18" s="199"/>
      <c r="AB18" s="201"/>
      <c r="AC18" s="199"/>
      <c r="AD18" s="199" t="s">
        <v>1013</v>
      </c>
      <c r="AE18" s="199"/>
      <c r="AF18" s="199"/>
      <c r="AG18" s="188"/>
      <c r="AH18" s="64"/>
      <c r="AI18" s="300" t="s">
        <v>1033</v>
      </c>
      <c r="AJ18" s="300">
        <v>5</v>
      </c>
      <c r="AK18" s="216" t="s">
        <v>1055</v>
      </c>
    </row>
    <row r="19" spans="1:38" s="51" customFormat="1" x14ac:dyDescent="0.2">
      <c r="A19" s="66"/>
      <c r="B19" s="294"/>
      <c r="C19" s="676" t="s">
        <v>998</v>
      </c>
      <c r="D19" s="677"/>
      <c r="E19" s="677"/>
      <c r="F19" s="677"/>
      <c r="G19" s="677"/>
      <c r="H19" s="677"/>
      <c r="I19" s="677"/>
      <c r="J19" s="677"/>
      <c r="K19" s="678"/>
      <c r="L19" s="643"/>
      <c r="M19" s="644"/>
      <c r="N19" s="207"/>
      <c r="O19" s="200" t="s">
        <v>1007</v>
      </c>
      <c r="P19" s="207"/>
      <c r="Q19" s="207"/>
      <c r="R19" s="200"/>
      <c r="S19" s="207"/>
      <c r="T19" s="200" t="s">
        <v>1009</v>
      </c>
      <c r="U19" s="207"/>
      <c r="V19" s="200"/>
      <c r="W19" s="200"/>
      <c r="X19" s="200"/>
      <c r="Y19" s="200" t="s">
        <v>1010</v>
      </c>
      <c r="Z19" s="200"/>
      <c r="AA19" s="200"/>
      <c r="AB19" s="209"/>
      <c r="AC19" s="200"/>
      <c r="AD19" s="200" t="s">
        <v>1012</v>
      </c>
      <c r="AE19" s="200"/>
      <c r="AF19" s="200"/>
      <c r="AG19" s="189"/>
      <c r="AH19" s="64"/>
      <c r="AI19" s="300" t="s">
        <v>1034</v>
      </c>
      <c r="AJ19" s="300">
        <v>5</v>
      </c>
      <c r="AK19" s="216" t="s">
        <v>1056</v>
      </c>
    </row>
    <row r="20" spans="1:38" s="51" customFormat="1" ht="13.8" thickBot="1" x14ac:dyDescent="0.25">
      <c r="A20" s="66"/>
      <c r="B20" s="294"/>
      <c r="C20" s="679" t="s">
        <v>999</v>
      </c>
      <c r="D20" s="680"/>
      <c r="E20" s="680"/>
      <c r="F20" s="680"/>
      <c r="G20" s="680"/>
      <c r="H20" s="680"/>
      <c r="I20" s="680"/>
      <c r="J20" s="680"/>
      <c r="K20" s="681"/>
      <c r="L20" s="645"/>
      <c r="M20" s="646"/>
      <c r="N20" s="211"/>
      <c r="O20" s="204" t="s">
        <v>1007</v>
      </c>
      <c r="P20" s="211"/>
      <c r="Q20" s="211"/>
      <c r="R20" s="204"/>
      <c r="S20" s="211"/>
      <c r="T20" s="204" t="s">
        <v>1009</v>
      </c>
      <c r="U20" s="211"/>
      <c r="V20" s="204"/>
      <c r="W20" s="204"/>
      <c r="X20" s="204"/>
      <c r="Y20" s="204" t="s">
        <v>1010</v>
      </c>
      <c r="Z20" s="204"/>
      <c r="AA20" s="204"/>
      <c r="AB20" s="213"/>
      <c r="AC20" s="204"/>
      <c r="AD20" s="204" t="s">
        <v>1012</v>
      </c>
      <c r="AE20" s="204"/>
      <c r="AF20" s="204"/>
      <c r="AG20" s="190"/>
      <c r="AH20" s="64"/>
      <c r="AI20" s="300" t="s">
        <v>1003</v>
      </c>
      <c r="AJ20" s="300">
        <v>5</v>
      </c>
      <c r="AK20" s="216" t="s">
        <v>1057</v>
      </c>
    </row>
    <row r="21" spans="1:38" s="51" customFormat="1" ht="4.8" customHeight="1" x14ac:dyDescent="0.2">
      <c r="A21" s="66"/>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300" t="s">
        <v>1035</v>
      </c>
      <c r="AJ21" s="300">
        <v>5</v>
      </c>
      <c r="AK21" s="216" t="s">
        <v>974</v>
      </c>
    </row>
    <row r="22" spans="1:38" s="51" customFormat="1" x14ac:dyDescent="0.2">
      <c r="A22" s="66"/>
      <c r="B22" s="674" t="s">
        <v>1201</v>
      </c>
      <c r="C22" s="675"/>
      <c r="D22" s="675"/>
      <c r="E22" s="675"/>
      <c r="F22" s="675"/>
      <c r="G22" s="675"/>
      <c r="H22" s="675"/>
      <c r="I22" s="675"/>
      <c r="J22" s="675"/>
      <c r="K22" s="675"/>
      <c r="L22" s="675"/>
      <c r="M22" s="675"/>
      <c r="N22" s="675"/>
      <c r="O22" s="675"/>
      <c r="P22" s="675"/>
      <c r="Q22" s="675"/>
      <c r="R22" s="675"/>
      <c r="S22" s="675"/>
      <c r="T22" s="675"/>
      <c r="U22" s="675"/>
      <c r="V22" s="675"/>
      <c r="W22" s="675"/>
      <c r="X22" s="675"/>
      <c r="Y22" s="675"/>
      <c r="Z22" s="675"/>
      <c r="AA22" s="675"/>
      <c r="AB22" s="675"/>
      <c r="AC22" s="675"/>
      <c r="AD22" s="675"/>
      <c r="AE22" s="675"/>
      <c r="AF22" s="675"/>
      <c r="AG22" s="675"/>
      <c r="AH22" s="675"/>
      <c r="AI22" s="300" t="s">
        <v>1036</v>
      </c>
      <c r="AJ22" s="300">
        <v>5</v>
      </c>
      <c r="AK22" s="216" t="s">
        <v>975</v>
      </c>
    </row>
    <row r="23" spans="1:38" s="51" customFormat="1" x14ac:dyDescent="0.2">
      <c r="A23" s="66"/>
      <c r="B23" s="294"/>
      <c r="C23" s="706" t="s">
        <v>1202</v>
      </c>
      <c r="D23" s="705"/>
      <c r="E23" s="705"/>
      <c r="F23" s="705"/>
      <c r="G23" s="705"/>
      <c r="H23" s="705"/>
      <c r="I23" s="705"/>
      <c r="J23" s="705"/>
      <c r="K23" s="705"/>
      <c r="L23" s="705"/>
      <c r="M23" s="705"/>
      <c r="N23" s="705"/>
      <c r="O23" s="705"/>
      <c r="P23" s="705"/>
      <c r="Q23" s="705"/>
      <c r="R23" s="705"/>
      <c r="S23" s="705"/>
      <c r="T23" s="705"/>
      <c r="U23" s="705"/>
      <c r="V23" s="705"/>
      <c r="W23" s="705"/>
      <c r="X23" s="705"/>
      <c r="Y23" s="705"/>
      <c r="Z23" s="705"/>
      <c r="AA23" s="705"/>
      <c r="AB23" s="705"/>
      <c r="AC23" s="705"/>
      <c r="AD23" s="705"/>
      <c r="AE23" s="705"/>
      <c r="AF23" s="705"/>
      <c r="AG23" s="705"/>
      <c r="AH23" s="705"/>
      <c r="AI23" s="300" t="s">
        <v>1004</v>
      </c>
      <c r="AJ23" s="300" t="b">
        <v>0</v>
      </c>
      <c r="AK23" s="216" t="s">
        <v>976</v>
      </c>
    </row>
    <row r="24" spans="1:38" s="51" customFormat="1" ht="3" customHeight="1" thickBot="1" x14ac:dyDescent="0.25">
      <c r="A24" s="66"/>
      <c r="B24" s="294"/>
      <c r="C24" s="294"/>
      <c r="D24" s="294"/>
      <c r="E24" s="294"/>
      <c r="F24" s="294"/>
      <c r="G24" s="294"/>
      <c r="H24" s="294"/>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64"/>
      <c r="AI24" s="300" t="s">
        <v>1037</v>
      </c>
      <c r="AJ24" s="300" t="b">
        <v>0</v>
      </c>
      <c r="AK24" s="216" t="s">
        <v>977</v>
      </c>
    </row>
    <row r="25" spans="1:38" s="51" customFormat="1" x14ac:dyDescent="0.2">
      <c r="A25" s="66"/>
      <c r="B25" s="294"/>
      <c r="C25" s="671" t="s">
        <v>997</v>
      </c>
      <c r="D25" s="672"/>
      <c r="E25" s="672"/>
      <c r="F25" s="672"/>
      <c r="G25" s="672"/>
      <c r="H25" s="672"/>
      <c r="I25" s="672"/>
      <c r="J25" s="672"/>
      <c r="K25" s="673"/>
      <c r="L25" s="641"/>
      <c r="M25" s="642"/>
      <c r="N25" s="202"/>
      <c r="O25" s="199" t="s">
        <v>1203</v>
      </c>
      <c r="P25" s="199"/>
      <c r="Q25" s="199"/>
      <c r="R25" s="199"/>
      <c r="S25" s="199"/>
      <c r="T25" s="199" t="s">
        <v>1205</v>
      </c>
      <c r="U25" s="199"/>
      <c r="V25" s="199"/>
      <c r="W25" s="199"/>
      <c r="X25" s="199"/>
      <c r="Y25" s="199" t="s">
        <v>1204</v>
      </c>
      <c r="Z25" s="199"/>
      <c r="AA25" s="199"/>
      <c r="AB25" s="201"/>
      <c r="AC25" s="199"/>
      <c r="AD25" s="199" t="s">
        <v>1013</v>
      </c>
      <c r="AE25" s="199"/>
      <c r="AF25" s="199"/>
      <c r="AG25" s="188"/>
      <c r="AH25" s="64"/>
      <c r="AI25" s="300" t="s">
        <v>1038</v>
      </c>
      <c r="AJ25" s="300" t="b">
        <v>0</v>
      </c>
      <c r="AK25" s="216" t="s">
        <v>978</v>
      </c>
    </row>
    <row r="26" spans="1:38" s="51" customFormat="1" ht="14.4" customHeight="1" x14ac:dyDescent="0.2">
      <c r="A26" s="66"/>
      <c r="B26" s="294"/>
      <c r="C26" s="676" t="s">
        <v>998</v>
      </c>
      <c r="D26" s="677"/>
      <c r="E26" s="677"/>
      <c r="F26" s="677"/>
      <c r="G26" s="677"/>
      <c r="H26" s="677"/>
      <c r="I26" s="677"/>
      <c r="J26" s="677"/>
      <c r="K26" s="678"/>
      <c r="L26" s="643"/>
      <c r="M26" s="644"/>
      <c r="N26" s="207"/>
      <c r="O26" s="200" t="s">
        <v>1203</v>
      </c>
      <c r="P26" s="207"/>
      <c r="Q26" s="207"/>
      <c r="R26" s="200"/>
      <c r="S26" s="207"/>
      <c r="T26" s="200" t="s">
        <v>1205</v>
      </c>
      <c r="U26" s="207"/>
      <c r="V26" s="200"/>
      <c r="W26" s="200"/>
      <c r="X26" s="200"/>
      <c r="Y26" s="200" t="s">
        <v>1204</v>
      </c>
      <c r="Z26" s="200"/>
      <c r="AA26" s="200"/>
      <c r="AB26" s="209"/>
      <c r="AC26" s="200"/>
      <c r="AD26" s="200" t="s">
        <v>1012</v>
      </c>
      <c r="AE26" s="200"/>
      <c r="AF26" s="200"/>
      <c r="AG26" s="189"/>
      <c r="AH26" s="294"/>
      <c r="AI26" s="300" t="s">
        <v>1039</v>
      </c>
      <c r="AJ26" s="300" t="b">
        <v>0</v>
      </c>
      <c r="AK26" s="216" t="s">
        <v>979</v>
      </c>
    </row>
    <row r="27" spans="1:38" s="51" customFormat="1" ht="13.8" thickBot="1" x14ac:dyDescent="0.25">
      <c r="A27" s="66"/>
      <c r="B27" s="294"/>
      <c r="C27" s="679" t="s">
        <v>999</v>
      </c>
      <c r="D27" s="680"/>
      <c r="E27" s="680"/>
      <c r="F27" s="680"/>
      <c r="G27" s="680"/>
      <c r="H27" s="680"/>
      <c r="I27" s="680"/>
      <c r="J27" s="680"/>
      <c r="K27" s="681"/>
      <c r="L27" s="645"/>
      <c r="M27" s="646"/>
      <c r="N27" s="211"/>
      <c r="O27" s="204" t="s">
        <v>1203</v>
      </c>
      <c r="P27" s="211"/>
      <c r="Q27" s="211"/>
      <c r="R27" s="204"/>
      <c r="S27" s="211"/>
      <c r="T27" s="204" t="s">
        <v>1205</v>
      </c>
      <c r="U27" s="211"/>
      <c r="V27" s="204"/>
      <c r="W27" s="204"/>
      <c r="X27" s="204"/>
      <c r="Y27" s="204" t="s">
        <v>1204</v>
      </c>
      <c r="Z27" s="204"/>
      <c r="AA27" s="204"/>
      <c r="AB27" s="213"/>
      <c r="AC27" s="204"/>
      <c r="AD27" s="204" t="s">
        <v>1012</v>
      </c>
      <c r="AE27" s="204"/>
      <c r="AF27" s="204"/>
      <c r="AG27" s="190"/>
      <c r="AH27" s="294"/>
      <c r="AI27" s="300" t="s">
        <v>1040</v>
      </c>
      <c r="AJ27" s="300" t="b">
        <v>0</v>
      </c>
      <c r="AK27" s="216" t="s">
        <v>980</v>
      </c>
    </row>
    <row r="28" spans="1:38" s="51" customFormat="1" ht="5.4" customHeight="1" x14ac:dyDescent="0.2">
      <c r="A28" s="66"/>
      <c r="B28" s="72"/>
      <c r="C28" s="66"/>
      <c r="D28" s="66"/>
      <c r="E28" s="66"/>
      <c r="F28" s="66"/>
      <c r="G28" s="66"/>
      <c r="H28" s="66"/>
      <c r="I28" s="66"/>
      <c r="J28" s="66"/>
      <c r="K28" s="66"/>
      <c r="L28" s="66"/>
      <c r="M28" s="66"/>
      <c r="N28" s="66"/>
      <c r="O28" s="66"/>
      <c r="P28" s="66"/>
      <c r="Q28" s="66"/>
      <c r="R28" s="66"/>
      <c r="S28" s="66"/>
      <c r="T28" s="66"/>
      <c r="U28" s="66"/>
      <c r="V28" s="66"/>
      <c r="W28" s="66"/>
      <c r="X28" s="66"/>
      <c r="Y28" s="66"/>
      <c r="Z28" s="66"/>
      <c r="AA28" s="66"/>
      <c r="AB28" s="173"/>
      <c r="AC28" s="66"/>
      <c r="AD28" s="66"/>
      <c r="AE28" s="66"/>
      <c r="AF28" s="66"/>
      <c r="AG28" s="66"/>
      <c r="AH28" s="66"/>
      <c r="AI28" s="66"/>
      <c r="AJ28" s="66"/>
      <c r="AK28" s="66"/>
      <c r="AL28" s="66"/>
    </row>
    <row r="29" spans="1:38" s="51" customFormat="1" x14ac:dyDescent="0.2">
      <c r="A29" s="66"/>
      <c r="B29" s="674" t="s">
        <v>1067</v>
      </c>
      <c r="C29" s="675"/>
      <c r="D29" s="675"/>
      <c r="E29" s="675"/>
      <c r="F29" s="675"/>
      <c r="G29" s="675"/>
      <c r="H29" s="675"/>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5"/>
      <c r="AI29" s="300" t="s">
        <v>1041</v>
      </c>
      <c r="AJ29" s="300" t="b">
        <v>0</v>
      </c>
      <c r="AK29" s="216" t="s">
        <v>981</v>
      </c>
    </row>
    <row r="30" spans="1:38" s="51" customFormat="1" ht="16.8" customHeight="1" x14ac:dyDescent="0.2">
      <c r="A30" s="66"/>
      <c r="B30" s="294"/>
      <c r="C30" s="66"/>
      <c r="D30" s="66"/>
      <c r="E30" s="66"/>
      <c r="F30" s="66"/>
      <c r="G30" s="66"/>
      <c r="H30" s="66"/>
      <c r="I30" s="66"/>
      <c r="J30" s="66"/>
      <c r="K30" s="66"/>
      <c r="L30" s="66"/>
      <c r="M30" s="66"/>
      <c r="N30" s="66"/>
      <c r="O30" s="66"/>
      <c r="P30" s="66"/>
      <c r="Q30" s="66"/>
      <c r="R30" s="66"/>
      <c r="S30" s="66"/>
      <c r="T30" s="66"/>
      <c r="U30" s="66"/>
      <c r="V30" s="66"/>
      <c r="W30" s="66"/>
      <c r="X30" s="66"/>
      <c r="Y30" s="66"/>
      <c r="Z30" s="66"/>
      <c r="AA30" s="66"/>
      <c r="AB30" s="173"/>
      <c r="AC30" s="66"/>
      <c r="AD30" s="66"/>
      <c r="AE30" s="66"/>
      <c r="AF30" s="66"/>
      <c r="AG30" s="66"/>
      <c r="AH30" s="66"/>
      <c r="AI30" s="300" t="s">
        <v>1042</v>
      </c>
      <c r="AJ30" s="300" t="b">
        <v>0</v>
      </c>
      <c r="AK30" s="216" t="s">
        <v>982</v>
      </c>
    </row>
    <row r="31" spans="1:38" s="51" customFormat="1" x14ac:dyDescent="0.2">
      <c r="A31" s="294"/>
      <c r="B31" s="294"/>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173"/>
      <c r="AC31" s="66"/>
      <c r="AD31" s="66"/>
      <c r="AE31" s="66"/>
      <c r="AF31" s="66"/>
      <c r="AG31" s="66"/>
      <c r="AH31" s="66"/>
      <c r="AI31" s="300" t="s">
        <v>1043</v>
      </c>
      <c r="AJ31" s="300" t="b">
        <v>0</v>
      </c>
      <c r="AK31" s="216" t="s">
        <v>983</v>
      </c>
    </row>
    <row r="32" spans="1:38" s="51" customFormat="1" x14ac:dyDescent="0.2">
      <c r="A32" s="294"/>
      <c r="B32" s="294"/>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173"/>
      <c r="AC32" s="66"/>
      <c r="AD32" s="66"/>
      <c r="AE32" s="66"/>
      <c r="AF32" s="66"/>
      <c r="AG32" s="66"/>
      <c r="AH32" s="66"/>
      <c r="AI32" s="300" t="s">
        <v>1044</v>
      </c>
      <c r="AJ32" s="300" t="b">
        <v>0</v>
      </c>
      <c r="AK32" s="216" t="s">
        <v>984</v>
      </c>
    </row>
    <row r="33" spans="1:39" s="51" customFormat="1" ht="10.199999999999999" customHeight="1" x14ac:dyDescent="0.2">
      <c r="A33" s="66"/>
      <c r="B33" s="294"/>
      <c r="C33" s="66"/>
      <c r="D33" s="66"/>
      <c r="E33" s="66"/>
      <c r="F33" s="66"/>
      <c r="G33" s="66"/>
      <c r="H33" s="66"/>
      <c r="I33" s="66"/>
      <c r="J33" s="66"/>
      <c r="K33" s="66"/>
      <c r="L33" s="66"/>
      <c r="M33" s="66"/>
      <c r="N33" s="66"/>
      <c r="O33" s="66"/>
      <c r="P33" s="66"/>
      <c r="Q33" s="66"/>
      <c r="R33" s="66"/>
      <c r="S33" s="66"/>
      <c r="T33" s="66"/>
      <c r="U33" s="66"/>
      <c r="V33" s="66"/>
      <c r="W33" s="66"/>
      <c r="X33" s="66"/>
      <c r="Y33" s="66"/>
      <c r="Z33" s="66"/>
      <c r="AA33" s="66"/>
      <c r="AB33" s="173"/>
      <c r="AC33" s="66"/>
      <c r="AD33" s="66"/>
      <c r="AE33" s="66"/>
      <c r="AF33" s="66"/>
      <c r="AG33" s="66"/>
      <c r="AH33" s="66"/>
      <c r="AI33" s="300" t="s">
        <v>1045</v>
      </c>
      <c r="AJ33" s="300" t="b">
        <v>0</v>
      </c>
      <c r="AK33" s="216" t="s">
        <v>985</v>
      </c>
    </row>
    <row r="34" spans="1:39" s="51" customFormat="1" ht="16.2" customHeight="1" thickBot="1" x14ac:dyDescent="0.25">
      <c r="A34" s="66"/>
      <c r="B34" s="66"/>
      <c r="C34" s="66"/>
      <c r="D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row>
    <row r="35" spans="1:39" ht="16.8" customHeight="1" thickBot="1" x14ac:dyDescent="0.25">
      <c r="A35" s="66"/>
      <c r="B35" s="64"/>
      <c r="C35" s="667" t="s">
        <v>1000</v>
      </c>
      <c r="D35" s="667"/>
      <c r="E35" s="667"/>
      <c r="F35" s="667"/>
      <c r="G35" s="667"/>
      <c r="H35" s="667"/>
      <c r="I35" s="667"/>
      <c r="J35" s="667"/>
      <c r="K35" s="667"/>
      <c r="L35" s="667"/>
      <c r="M35" s="667"/>
      <c r="N35" s="668"/>
      <c r="O35" s="636"/>
      <c r="P35" s="669"/>
      <c r="Q35" s="669"/>
      <c r="R35" s="669"/>
      <c r="S35" s="669"/>
      <c r="T35" s="669"/>
      <c r="U35" s="669"/>
      <c r="V35" s="669"/>
      <c r="W35" s="669"/>
      <c r="X35" s="669"/>
      <c r="Y35" s="669"/>
      <c r="Z35" s="669"/>
      <c r="AA35" s="669"/>
      <c r="AB35" s="669"/>
      <c r="AC35" s="669"/>
      <c r="AD35" s="669"/>
      <c r="AE35" s="669"/>
      <c r="AF35" s="670"/>
      <c r="AG35" s="66"/>
      <c r="AH35" s="66"/>
      <c r="AI35" s="300" t="s">
        <v>1046</v>
      </c>
      <c r="AJ35" s="300" t="b">
        <v>0</v>
      </c>
      <c r="AK35" s="216" t="s">
        <v>986</v>
      </c>
      <c r="AM35" s="51"/>
    </row>
    <row r="36" spans="1:39" ht="2.4" customHeight="1" x14ac:dyDescent="0.2">
      <c r="A36" s="66"/>
      <c r="B36" s="66"/>
      <c r="C36" s="66"/>
      <c r="D36" s="66"/>
      <c r="E36" s="6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300" t="s">
        <v>1068</v>
      </c>
      <c r="AJ36" s="300">
        <f>O35</f>
        <v>0</v>
      </c>
      <c r="AK36" s="216" t="s">
        <v>987</v>
      </c>
      <c r="AL36" s="216"/>
    </row>
    <row r="37" spans="1:39" s="51" customFormat="1" x14ac:dyDescent="0.2">
      <c r="A37" s="66"/>
      <c r="B37" s="674" t="s">
        <v>1066</v>
      </c>
      <c r="C37" s="674"/>
      <c r="D37" s="674"/>
      <c r="E37" s="674"/>
      <c r="F37" s="674"/>
      <c r="G37" s="674"/>
      <c r="H37" s="674"/>
      <c r="I37" s="674"/>
      <c r="J37" s="674"/>
      <c r="K37" s="674"/>
      <c r="L37" s="674"/>
      <c r="M37" s="674"/>
      <c r="N37" s="674"/>
      <c r="O37" s="674"/>
      <c r="P37" s="674"/>
      <c r="Q37" s="674"/>
      <c r="R37" s="674"/>
      <c r="S37" s="674"/>
      <c r="T37" s="674"/>
      <c r="U37" s="674"/>
      <c r="V37" s="674"/>
      <c r="W37" s="674"/>
      <c r="X37" s="674"/>
      <c r="Y37" s="674"/>
      <c r="Z37" s="674"/>
      <c r="AA37" s="674"/>
      <c r="AB37" s="674"/>
      <c r="AC37" s="674"/>
      <c r="AD37" s="674"/>
      <c r="AE37" s="674"/>
      <c r="AF37" s="674"/>
      <c r="AG37" s="674"/>
      <c r="AH37" s="674"/>
      <c r="AI37" s="300" t="s">
        <v>1005</v>
      </c>
      <c r="AJ37" s="300" t="b">
        <v>0</v>
      </c>
      <c r="AK37" s="216" t="s">
        <v>1058</v>
      </c>
      <c r="AL37" s="216"/>
    </row>
    <row r="38" spans="1:39" ht="15.6" customHeight="1" x14ac:dyDescent="0.2">
      <c r="A38" s="72"/>
      <c r="B38" s="294"/>
      <c r="C38" s="66"/>
      <c r="D38" s="66"/>
      <c r="E38" s="66"/>
      <c r="F38" s="66"/>
      <c r="G38" s="66"/>
      <c r="H38" s="66"/>
      <c r="I38" s="66"/>
      <c r="J38" s="66"/>
      <c r="K38" s="66"/>
      <c r="L38" s="66"/>
      <c r="M38" s="66"/>
      <c r="N38" s="66"/>
      <c r="O38" s="66"/>
      <c r="P38" s="66"/>
      <c r="Q38" s="66"/>
      <c r="R38" s="66"/>
      <c r="S38" s="66"/>
      <c r="T38" s="66"/>
      <c r="U38" s="66"/>
      <c r="V38" s="66"/>
      <c r="W38" s="66"/>
      <c r="X38" s="66"/>
      <c r="Y38" s="66"/>
      <c r="Z38" s="66"/>
      <c r="AA38" s="66"/>
      <c r="AB38" s="173"/>
      <c r="AC38" s="66"/>
      <c r="AD38" s="66"/>
      <c r="AE38" s="66"/>
      <c r="AF38" s="66"/>
      <c r="AG38" s="66"/>
      <c r="AH38" s="66"/>
      <c r="AI38" s="300" t="s">
        <v>1047</v>
      </c>
      <c r="AJ38" s="300" t="b">
        <v>0</v>
      </c>
      <c r="AK38" s="216" t="s">
        <v>1059</v>
      </c>
      <c r="AL38" s="216"/>
    </row>
    <row r="39" spans="1:39" ht="11.4" customHeight="1" x14ac:dyDescent="0.2">
      <c r="A39" s="294"/>
      <c r="B39" s="294"/>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173"/>
      <c r="AC39" s="66"/>
      <c r="AD39" s="66"/>
      <c r="AE39" s="66"/>
      <c r="AF39" s="66"/>
      <c r="AG39" s="66"/>
      <c r="AH39" s="66"/>
      <c r="AI39" s="300" t="s">
        <v>1048</v>
      </c>
      <c r="AJ39" s="300" t="b">
        <v>0</v>
      </c>
      <c r="AK39" s="216" t="s">
        <v>988</v>
      </c>
      <c r="AL39" s="216"/>
    </row>
    <row r="40" spans="1:39" ht="7.8" customHeight="1" x14ac:dyDescent="0.2">
      <c r="A40" s="294"/>
      <c r="B40" s="294"/>
      <c r="C40" s="66"/>
      <c r="D40" s="66"/>
      <c r="E40" s="66"/>
      <c r="F40" s="66"/>
      <c r="G40" s="66"/>
      <c r="H40" s="66"/>
      <c r="I40" s="66"/>
      <c r="J40" s="66"/>
      <c r="K40" s="66"/>
      <c r="L40" s="66"/>
      <c r="M40" s="66"/>
      <c r="N40" s="66"/>
      <c r="O40" s="66"/>
      <c r="P40" s="66"/>
      <c r="Q40" s="66"/>
      <c r="R40" s="66"/>
      <c r="S40" s="66"/>
      <c r="T40" s="66"/>
      <c r="U40" s="66"/>
      <c r="V40" s="66"/>
      <c r="W40" s="66"/>
      <c r="X40" s="66"/>
      <c r="Y40" s="66"/>
      <c r="Z40" s="66"/>
      <c r="AA40" s="66"/>
      <c r="AB40" s="173"/>
      <c r="AC40" s="66"/>
      <c r="AD40" s="66"/>
      <c r="AE40" s="66"/>
      <c r="AF40" s="66"/>
      <c r="AG40" s="66"/>
      <c r="AH40" s="66"/>
      <c r="AI40" s="300" t="s">
        <v>1049</v>
      </c>
      <c r="AJ40" s="300" t="b">
        <v>0</v>
      </c>
      <c r="AK40" s="216" t="s">
        <v>989</v>
      </c>
      <c r="AL40" s="216"/>
    </row>
    <row r="41" spans="1:39" s="51" customFormat="1" ht="15.6" customHeight="1" x14ac:dyDescent="0.2">
      <c r="A41" s="66"/>
      <c r="B41" s="66"/>
      <c r="C41" s="66"/>
      <c r="D41" s="66"/>
      <c r="E41" s="66"/>
      <c r="F41" s="66"/>
      <c r="G41" s="66"/>
      <c r="H41" s="66"/>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66"/>
      <c r="AH41" s="66"/>
      <c r="AI41" s="66"/>
      <c r="AJ41" s="66"/>
      <c r="AK41" s="66"/>
      <c r="AL41" s="66"/>
    </row>
    <row r="42" spans="1:39" ht="3" customHeight="1" thickBot="1" x14ac:dyDescent="0.25">
      <c r="A42" s="66"/>
      <c r="B42" s="66"/>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6"/>
      <c r="AH42" s="66"/>
      <c r="AI42" s="300" t="s">
        <v>1050</v>
      </c>
      <c r="AJ42" s="300" t="b">
        <v>0</v>
      </c>
      <c r="AK42" s="216" t="s">
        <v>1060</v>
      </c>
    </row>
    <row r="43" spans="1:39" ht="15.6" customHeight="1" thickBot="1" x14ac:dyDescent="0.25">
      <c r="A43" s="66"/>
      <c r="B43" s="64"/>
      <c r="C43" s="667" t="s">
        <v>1000</v>
      </c>
      <c r="D43" s="667"/>
      <c r="E43" s="667"/>
      <c r="F43" s="667"/>
      <c r="G43" s="667"/>
      <c r="H43" s="667"/>
      <c r="I43" s="667"/>
      <c r="J43" s="667"/>
      <c r="K43" s="667"/>
      <c r="L43" s="667"/>
      <c r="M43" s="667"/>
      <c r="N43" s="668"/>
      <c r="O43" s="636"/>
      <c r="P43" s="669"/>
      <c r="Q43" s="669"/>
      <c r="R43" s="669"/>
      <c r="S43" s="669"/>
      <c r="T43" s="669"/>
      <c r="U43" s="669"/>
      <c r="V43" s="669"/>
      <c r="W43" s="669"/>
      <c r="X43" s="669"/>
      <c r="Y43" s="669"/>
      <c r="Z43" s="669"/>
      <c r="AA43" s="669"/>
      <c r="AB43" s="669"/>
      <c r="AC43" s="669"/>
      <c r="AD43" s="669"/>
      <c r="AE43" s="669"/>
      <c r="AF43" s="670"/>
      <c r="AG43" s="66"/>
      <c r="AH43" s="66"/>
      <c r="AI43" s="300" t="s">
        <v>1051</v>
      </c>
      <c r="AJ43" s="300" t="b">
        <v>0</v>
      </c>
      <c r="AK43" s="216" t="s">
        <v>1061</v>
      </c>
    </row>
    <row r="44" spans="1:39" s="51" customFormat="1" ht="2.4" customHeight="1" x14ac:dyDescent="0.2">
      <c r="A44" s="66"/>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173"/>
      <c r="AC44" s="66"/>
      <c r="AD44" s="66"/>
      <c r="AE44" s="66"/>
      <c r="AF44" s="66"/>
      <c r="AG44" s="66"/>
      <c r="AH44" s="66"/>
      <c r="AI44" s="300" t="s">
        <v>1052</v>
      </c>
      <c r="AJ44" s="300" t="b">
        <v>0</v>
      </c>
      <c r="AK44" s="216" t="s">
        <v>1062</v>
      </c>
    </row>
    <row r="45" spans="1:39" ht="11.4" customHeight="1" x14ac:dyDescent="0.2">
      <c r="A45" s="66"/>
      <c r="B45" s="704" t="s">
        <v>1001</v>
      </c>
      <c r="C45" s="705"/>
      <c r="D45" s="705"/>
      <c r="E45" s="705"/>
      <c r="F45" s="705"/>
      <c r="G45" s="705"/>
      <c r="H45" s="705"/>
      <c r="I45" s="705"/>
      <c r="J45" s="705"/>
      <c r="K45" s="705"/>
      <c r="L45" s="705"/>
      <c r="M45" s="705"/>
      <c r="N45" s="705"/>
      <c r="O45" s="705"/>
      <c r="P45" s="705"/>
      <c r="Q45" s="705"/>
      <c r="R45" s="705"/>
      <c r="S45" s="705"/>
      <c r="T45" s="705"/>
      <c r="U45" s="705"/>
      <c r="V45" s="705"/>
      <c r="W45" s="705"/>
      <c r="X45" s="705"/>
      <c r="Y45" s="705"/>
      <c r="Z45" s="705"/>
      <c r="AA45" s="705"/>
      <c r="AB45" s="705"/>
      <c r="AC45" s="705"/>
      <c r="AD45" s="705"/>
      <c r="AE45" s="705"/>
      <c r="AF45" s="705"/>
      <c r="AG45" s="705"/>
      <c r="AH45" s="705"/>
      <c r="AI45" s="300" t="s">
        <v>1006</v>
      </c>
      <c r="AJ45" s="300" t="b">
        <v>0</v>
      </c>
      <c r="AK45" s="216" t="s">
        <v>1063</v>
      </c>
    </row>
    <row r="46" spans="1:39" ht="14.4" customHeight="1" x14ac:dyDescent="0.2">
      <c r="A46" s="66"/>
      <c r="B46" s="66"/>
      <c r="C46" s="66"/>
      <c r="D46" s="66"/>
      <c r="E46" s="66"/>
      <c r="F46" s="66"/>
      <c r="G46" s="66"/>
      <c r="H46" s="66"/>
      <c r="I46" s="66"/>
      <c r="J46" s="66"/>
      <c r="K46" s="66"/>
      <c r="L46" s="66"/>
      <c r="M46" s="66"/>
      <c r="N46" s="66"/>
      <c r="O46" s="66"/>
      <c r="P46" s="66"/>
      <c r="Q46" s="66"/>
      <c r="R46" s="66"/>
      <c r="S46" s="66"/>
      <c r="T46" s="66"/>
      <c r="U46" s="66"/>
      <c r="V46" s="66"/>
      <c r="W46" s="66"/>
      <c r="X46" s="66"/>
      <c r="Y46" s="66"/>
      <c r="Z46" s="66"/>
      <c r="AA46" s="66"/>
      <c r="AB46" s="66"/>
      <c r="AC46" s="66"/>
      <c r="AD46" s="66"/>
      <c r="AE46" s="66"/>
      <c r="AF46" s="66"/>
      <c r="AG46" s="66"/>
      <c r="AH46" s="66"/>
      <c r="AI46" s="300" t="s">
        <v>1053</v>
      </c>
      <c r="AJ46" s="300" t="b">
        <v>0</v>
      </c>
      <c r="AK46" s="216" t="s">
        <v>1064</v>
      </c>
    </row>
    <row r="47" spans="1:39" s="51" customFormat="1" x14ac:dyDescent="0.2">
      <c r="A47" s="66"/>
      <c r="B47" s="126" t="s">
        <v>678</v>
      </c>
      <c r="C47" s="66"/>
      <c r="D47" s="66"/>
      <c r="E47" s="66"/>
      <c r="F47" s="66"/>
      <c r="G47" s="66"/>
      <c r="H47" s="66"/>
      <c r="I47" s="66"/>
      <c r="J47" s="66"/>
      <c r="K47" s="66"/>
      <c r="L47" s="66"/>
      <c r="M47" s="66"/>
      <c r="N47" s="66"/>
      <c r="O47" s="66"/>
      <c r="P47" s="66"/>
      <c r="Q47" s="66"/>
      <c r="R47" s="66"/>
      <c r="S47" s="66"/>
      <c r="T47" s="66"/>
      <c r="U47" s="66"/>
      <c r="V47" s="66"/>
      <c r="W47" s="66"/>
      <c r="X47" s="66"/>
      <c r="Y47" s="66"/>
      <c r="Z47" s="66"/>
      <c r="AA47" s="66"/>
      <c r="AB47" s="66"/>
      <c r="AC47" s="66"/>
      <c r="AD47" s="66"/>
      <c r="AE47" s="66"/>
      <c r="AF47" s="66"/>
      <c r="AG47" s="66"/>
      <c r="AH47" s="66"/>
      <c r="AI47" s="300" t="s">
        <v>1054</v>
      </c>
      <c r="AJ47" s="300">
        <f>O43</f>
        <v>0</v>
      </c>
      <c r="AK47" s="216" t="s">
        <v>1065</v>
      </c>
    </row>
    <row r="48" spans="1:39" ht="13.05" customHeight="1" x14ac:dyDescent="0.2">
      <c r="A48" s="66"/>
      <c r="B48" s="66" t="s">
        <v>1069</v>
      </c>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300" t="s">
        <v>1032</v>
      </c>
      <c r="AJ48" s="300">
        <v>4</v>
      </c>
      <c r="AK48" s="216" t="s">
        <v>1158</v>
      </c>
      <c r="AL48" s="216"/>
    </row>
    <row r="49" spans="1:38" ht="0.45" hidden="1" customHeight="1" x14ac:dyDescent="0.2">
      <c r="A49" s="66"/>
      <c r="B49" s="174"/>
      <c r="C49" s="174"/>
      <c r="D49" s="174"/>
      <c r="E49" s="174"/>
      <c r="F49" s="174"/>
      <c r="G49" s="174"/>
      <c r="H49" s="174"/>
      <c r="I49" s="174"/>
      <c r="J49" s="174"/>
      <c r="K49" s="174"/>
      <c r="L49" s="174"/>
      <c r="M49" s="174"/>
      <c r="N49" s="174"/>
      <c r="O49" s="174"/>
      <c r="P49" s="174"/>
      <c r="Q49" s="174"/>
      <c r="R49" s="174"/>
      <c r="S49" s="174"/>
      <c r="T49" s="174"/>
      <c r="U49" s="174"/>
      <c r="V49" s="174"/>
      <c r="W49" s="174"/>
      <c r="X49" s="174"/>
      <c r="Y49" s="174"/>
      <c r="Z49" s="174"/>
      <c r="AA49" s="174"/>
      <c r="AB49" s="174"/>
      <c r="AC49" s="174"/>
      <c r="AD49" s="66"/>
      <c r="AE49" s="66"/>
      <c r="AF49" s="66"/>
      <c r="AG49" s="66"/>
      <c r="AH49" s="66"/>
      <c r="AI49" s="216" t="s">
        <v>734</v>
      </c>
      <c r="AJ49" s="216" t="b">
        <v>0</v>
      </c>
      <c r="AK49" s="216" t="s">
        <v>1159</v>
      </c>
      <c r="AL49" s="216"/>
    </row>
    <row r="50" spans="1:38" ht="1.5" hidden="1" customHeight="1" x14ac:dyDescent="0.2">
      <c r="A50" s="66"/>
      <c r="B50" s="174"/>
      <c r="C50" s="174"/>
      <c r="D50" s="174"/>
      <c r="E50" s="174"/>
      <c r="F50" s="174"/>
      <c r="G50" s="174"/>
      <c r="H50" s="174"/>
      <c r="I50" s="174"/>
      <c r="J50" s="174"/>
      <c r="K50" s="174"/>
      <c r="L50" s="174"/>
      <c r="M50" s="174"/>
      <c r="N50" s="174"/>
      <c r="O50" s="174"/>
      <c r="P50" s="174"/>
      <c r="Q50" s="174"/>
      <c r="R50" s="174"/>
      <c r="S50" s="174"/>
      <c r="T50" s="174"/>
      <c r="U50" s="174"/>
      <c r="V50" s="174"/>
      <c r="W50" s="174"/>
      <c r="X50" s="174"/>
      <c r="Y50" s="174"/>
      <c r="Z50" s="174"/>
      <c r="AA50" s="174"/>
      <c r="AB50" s="174"/>
      <c r="AC50" s="174"/>
      <c r="AD50" s="66"/>
      <c r="AE50" s="66"/>
      <c r="AF50" s="66"/>
      <c r="AG50" s="66"/>
      <c r="AH50" s="66"/>
      <c r="AI50" s="216" t="s">
        <v>274</v>
      </c>
      <c r="AJ50" s="216" t="b">
        <v>0</v>
      </c>
      <c r="AK50" s="216" t="s">
        <v>1160</v>
      </c>
      <c r="AL50" s="216"/>
    </row>
    <row r="51" spans="1:38" ht="27" customHeight="1" x14ac:dyDescent="0.2">
      <c r="A51" s="66"/>
      <c r="B51" s="174"/>
      <c r="C51" s="174"/>
      <c r="D51" s="174"/>
      <c r="E51" s="174"/>
      <c r="F51" s="174"/>
      <c r="G51" s="174"/>
      <c r="H51" s="174"/>
      <c r="I51" s="174"/>
      <c r="J51" s="174"/>
      <c r="K51" s="174"/>
      <c r="L51" s="174"/>
      <c r="M51" s="174"/>
      <c r="N51" s="174"/>
      <c r="O51" s="174"/>
      <c r="P51" s="174"/>
      <c r="Q51" s="174"/>
      <c r="R51" s="174"/>
      <c r="S51" s="174"/>
      <c r="T51" s="174"/>
      <c r="U51" s="174"/>
      <c r="V51" s="174"/>
      <c r="W51" s="174"/>
      <c r="X51" s="174"/>
      <c r="Y51" s="174"/>
      <c r="Z51" s="174"/>
      <c r="AA51" s="174"/>
      <c r="AB51" s="174"/>
      <c r="AC51" s="174"/>
      <c r="AD51" s="66"/>
      <c r="AE51" s="66"/>
      <c r="AF51" s="66"/>
      <c r="AG51" s="66"/>
      <c r="AH51" s="66"/>
      <c r="AI51" s="216" t="s">
        <v>275</v>
      </c>
      <c r="AJ51" s="216" t="b">
        <v>0</v>
      </c>
      <c r="AK51" s="216" t="s">
        <v>1161</v>
      </c>
      <c r="AL51" s="216"/>
    </row>
    <row r="52" spans="1:38" ht="21" customHeight="1" x14ac:dyDescent="0.2">
      <c r="A52" s="66"/>
      <c r="B52" s="174"/>
      <c r="C52" s="174"/>
      <c r="D52" s="174"/>
      <c r="E52" s="174"/>
      <c r="F52" s="174"/>
      <c r="G52" s="174"/>
      <c r="H52" s="174"/>
      <c r="I52" s="174"/>
      <c r="J52" s="174"/>
      <c r="K52" s="174"/>
      <c r="L52" s="174"/>
      <c r="M52" s="174"/>
      <c r="N52" s="174"/>
      <c r="O52" s="174"/>
      <c r="P52" s="174"/>
      <c r="Q52" s="174"/>
      <c r="R52" s="174"/>
      <c r="S52" s="174"/>
      <c r="T52" s="174"/>
      <c r="U52" s="174"/>
      <c r="V52" s="174"/>
      <c r="W52" s="174"/>
      <c r="X52" s="174"/>
      <c r="Y52" s="174"/>
      <c r="Z52" s="174"/>
      <c r="AA52" s="174"/>
      <c r="AB52" s="174"/>
      <c r="AC52" s="174"/>
      <c r="AD52" s="66"/>
      <c r="AE52" s="66"/>
      <c r="AF52" s="66"/>
      <c r="AG52" s="66"/>
      <c r="AH52" s="66"/>
      <c r="AI52" s="216" t="s">
        <v>276</v>
      </c>
      <c r="AJ52" s="216" t="b">
        <v>0</v>
      </c>
      <c r="AK52" s="216" t="s">
        <v>1162</v>
      </c>
      <c r="AL52" s="216"/>
    </row>
    <row r="53" spans="1:38" ht="13.8" customHeight="1" x14ac:dyDescent="0.2">
      <c r="A53" s="66"/>
      <c r="B53" s="66" t="s">
        <v>227</v>
      </c>
      <c r="C53" s="66"/>
      <c r="D53" s="66"/>
      <c r="E53" s="66"/>
      <c r="F53" s="66"/>
      <c r="G53" s="66"/>
      <c r="H53" s="66"/>
      <c r="I53" s="66"/>
      <c r="J53" s="66"/>
      <c r="K53" s="66"/>
      <c r="L53" s="66"/>
      <c r="M53" s="66"/>
      <c r="N53" s="66"/>
      <c r="O53" s="66"/>
      <c r="P53" s="66"/>
      <c r="Q53" s="66"/>
      <c r="R53" s="66"/>
      <c r="S53" s="66"/>
      <c r="T53" s="66"/>
      <c r="U53" s="66"/>
      <c r="V53" s="66"/>
      <c r="W53" s="66"/>
      <c r="X53" s="66"/>
      <c r="Y53" s="66"/>
      <c r="Z53" s="66"/>
      <c r="AA53" s="66"/>
      <c r="AB53" s="66"/>
      <c r="AC53" s="66"/>
      <c r="AD53" s="66"/>
      <c r="AE53" s="66"/>
      <c r="AF53" s="66"/>
      <c r="AG53" s="66"/>
      <c r="AH53" s="66"/>
      <c r="AI53" s="216" t="s">
        <v>277</v>
      </c>
      <c r="AJ53" s="216" t="b">
        <v>0</v>
      </c>
      <c r="AK53" s="216" t="s">
        <v>1163</v>
      </c>
      <c r="AL53" s="216"/>
    </row>
    <row r="54" spans="1:38" ht="11.25" customHeight="1" x14ac:dyDescent="0.2">
      <c r="A54" s="66"/>
      <c r="B54" s="174"/>
      <c r="C54" s="174"/>
      <c r="D54" s="174"/>
      <c r="E54" s="174"/>
      <c r="F54" s="174"/>
      <c r="G54" s="174"/>
      <c r="H54" s="174"/>
      <c r="I54" s="174"/>
      <c r="J54" s="174"/>
      <c r="K54" s="174"/>
      <c r="L54" s="174"/>
      <c r="M54" s="174"/>
      <c r="N54" s="174"/>
      <c r="O54" s="174"/>
      <c r="P54" s="174"/>
      <c r="Q54" s="174"/>
      <c r="R54" s="174"/>
      <c r="S54" s="174"/>
      <c r="T54" s="174"/>
      <c r="U54" s="174"/>
      <c r="V54" s="174"/>
      <c r="W54" s="174"/>
      <c r="X54" s="174"/>
      <c r="Y54" s="174"/>
      <c r="Z54" s="174"/>
      <c r="AA54" s="174"/>
      <c r="AB54" s="174"/>
      <c r="AC54" s="174"/>
      <c r="AD54" s="66"/>
      <c r="AE54" s="66"/>
      <c r="AF54" s="66"/>
      <c r="AG54" s="66"/>
      <c r="AH54" s="66"/>
      <c r="AI54" s="216" t="s">
        <v>278</v>
      </c>
      <c r="AJ54" s="216" t="b">
        <v>0</v>
      </c>
      <c r="AK54" s="216" t="s">
        <v>1164</v>
      </c>
      <c r="AL54" s="216"/>
    </row>
    <row r="55" spans="1:38" ht="11.25" customHeight="1" x14ac:dyDescent="0.2">
      <c r="A55" s="66"/>
      <c r="B55" s="174"/>
      <c r="C55" s="174"/>
      <c r="D55" s="174"/>
      <c r="E55" s="174"/>
      <c r="F55" s="174"/>
      <c r="G55" s="174"/>
      <c r="H55" s="174"/>
      <c r="I55" s="174"/>
      <c r="J55" s="174"/>
      <c r="K55" s="174"/>
      <c r="L55" s="174"/>
      <c r="M55" s="174"/>
      <c r="N55" s="174"/>
      <c r="O55" s="174"/>
      <c r="P55" s="174"/>
      <c r="Q55" s="174"/>
      <c r="R55" s="174"/>
      <c r="S55" s="174"/>
      <c r="T55" s="174"/>
      <c r="U55" s="174"/>
      <c r="V55" s="174"/>
      <c r="W55" s="174"/>
      <c r="X55" s="174"/>
      <c r="Y55" s="174"/>
      <c r="Z55" s="174"/>
      <c r="AA55" s="174"/>
      <c r="AB55" s="174"/>
      <c r="AC55" s="174"/>
      <c r="AD55" s="66"/>
      <c r="AE55" s="66"/>
      <c r="AF55" s="66"/>
      <c r="AG55" s="66"/>
      <c r="AH55" s="66"/>
      <c r="AI55" s="216" t="s">
        <v>279</v>
      </c>
      <c r="AJ55" s="216" t="b">
        <v>0</v>
      </c>
      <c r="AK55" s="216" t="s">
        <v>1165</v>
      </c>
      <c r="AL55" s="216"/>
    </row>
    <row r="56" spans="1:38" ht="10.8" customHeight="1" x14ac:dyDescent="0.2">
      <c r="A56" s="66"/>
      <c r="B56" s="174"/>
      <c r="C56" s="174"/>
      <c r="D56" s="174"/>
      <c r="E56" s="174"/>
      <c r="F56" s="174"/>
      <c r="G56" s="174"/>
      <c r="H56" s="174"/>
      <c r="I56" s="174"/>
      <c r="J56" s="174"/>
      <c r="K56" s="174"/>
      <c r="L56" s="174"/>
      <c r="M56" s="174"/>
      <c r="N56" s="174"/>
      <c r="O56" s="174"/>
      <c r="P56" s="174"/>
      <c r="Q56" s="174"/>
      <c r="R56" s="174"/>
      <c r="S56" s="174"/>
      <c r="T56" s="174"/>
      <c r="U56" s="174"/>
      <c r="V56" s="174"/>
      <c r="W56" s="174"/>
      <c r="X56" s="174"/>
      <c r="Y56" s="174"/>
      <c r="Z56" s="174"/>
      <c r="AA56" s="174"/>
      <c r="AB56" s="174"/>
      <c r="AC56" s="174"/>
      <c r="AD56" s="66"/>
      <c r="AE56" s="66"/>
      <c r="AF56" s="66"/>
      <c r="AG56" s="66"/>
      <c r="AH56" s="66"/>
      <c r="AI56" s="216" t="s">
        <v>280</v>
      </c>
      <c r="AJ56" s="216" t="b">
        <v>0</v>
      </c>
      <c r="AK56" s="216" t="s">
        <v>1166</v>
      </c>
      <c r="AL56" s="216"/>
    </row>
    <row r="57" spans="1:38" ht="17.25" customHeight="1" x14ac:dyDescent="0.2">
      <c r="A57" s="66"/>
      <c r="B57" s="174"/>
      <c r="C57" s="174"/>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AA57" s="174"/>
      <c r="AB57" s="174"/>
      <c r="AC57" s="174"/>
      <c r="AD57" s="66"/>
      <c r="AE57" s="66"/>
      <c r="AF57" s="66"/>
      <c r="AG57" s="66"/>
      <c r="AH57" s="66"/>
      <c r="AI57" s="216" t="s">
        <v>281</v>
      </c>
      <c r="AJ57" s="216" t="b">
        <v>0</v>
      </c>
      <c r="AK57" s="216" t="s">
        <v>1167</v>
      </c>
      <c r="AL57" s="216"/>
    </row>
    <row r="58" spans="1:38" ht="11.25" customHeight="1" x14ac:dyDescent="0.2">
      <c r="A58" s="66"/>
      <c r="B58" s="112" t="s">
        <v>226</v>
      </c>
      <c r="C58" s="66"/>
      <c r="D58" s="66"/>
      <c r="E58" s="66"/>
      <c r="F58" s="66"/>
      <c r="G58" s="66"/>
      <c r="H58" s="66"/>
      <c r="I58" s="66"/>
      <c r="J58" s="66"/>
      <c r="K58" s="66"/>
      <c r="L58" s="66"/>
      <c r="M58" s="66"/>
      <c r="N58" s="66"/>
      <c r="O58" s="66"/>
      <c r="P58" s="66"/>
      <c r="Q58" s="66"/>
      <c r="R58" s="66"/>
      <c r="S58" s="66"/>
      <c r="T58" s="66"/>
      <c r="U58" s="66"/>
      <c r="V58" s="66"/>
      <c r="W58" s="66"/>
      <c r="X58" s="66"/>
      <c r="Y58" s="66"/>
      <c r="Z58" s="66"/>
      <c r="AA58" s="66"/>
      <c r="AB58" s="66"/>
      <c r="AC58" s="66"/>
      <c r="AD58" s="66"/>
      <c r="AE58" s="66"/>
      <c r="AF58" s="66"/>
      <c r="AG58" s="66"/>
      <c r="AH58" s="66"/>
      <c r="AI58" s="216" t="s">
        <v>282</v>
      </c>
      <c r="AJ58" s="216" t="b">
        <v>0</v>
      </c>
      <c r="AK58" s="216" t="s">
        <v>1168</v>
      </c>
      <c r="AL58" s="216"/>
    </row>
    <row r="59" spans="1:38" ht="16.2" customHeight="1" thickBot="1" x14ac:dyDescent="0.25">
      <c r="A59" s="66"/>
      <c r="B59" s="707" t="s">
        <v>544</v>
      </c>
      <c r="C59" s="707"/>
      <c r="D59" s="707"/>
      <c r="E59" s="707"/>
      <c r="F59" s="707"/>
      <c r="G59" s="707"/>
      <c r="H59" s="707"/>
      <c r="I59" s="707"/>
      <c r="J59" s="707"/>
      <c r="K59" s="707"/>
      <c r="L59" s="707"/>
      <c r="M59" s="707"/>
      <c r="N59" s="707"/>
      <c r="O59" s="707"/>
      <c r="P59" s="707"/>
      <c r="Q59" s="707"/>
      <c r="R59" s="707"/>
      <c r="S59" s="707"/>
      <c r="T59" s="707"/>
      <c r="U59" s="707"/>
      <c r="V59" s="707"/>
      <c r="W59" s="707"/>
      <c r="X59" s="707"/>
      <c r="Y59" s="707"/>
      <c r="Z59" s="707"/>
      <c r="AA59" s="707"/>
      <c r="AB59" s="707"/>
      <c r="AC59" s="707"/>
      <c r="AD59" s="707"/>
      <c r="AE59" s="707"/>
      <c r="AF59" s="707"/>
      <c r="AG59" s="707"/>
      <c r="AH59" s="66"/>
      <c r="AI59" s="216" t="s">
        <v>283</v>
      </c>
      <c r="AJ59" s="216" t="b">
        <v>0</v>
      </c>
      <c r="AK59" s="216" t="s">
        <v>1169</v>
      </c>
      <c r="AL59" s="216"/>
    </row>
    <row r="60" spans="1:38" ht="15.6" customHeight="1" thickBot="1" x14ac:dyDescent="0.25">
      <c r="A60" s="217"/>
      <c r="B60" s="217"/>
      <c r="C60" s="708"/>
      <c r="D60" s="709"/>
      <c r="E60" s="709"/>
      <c r="F60" s="709"/>
      <c r="G60" s="709"/>
      <c r="H60" s="709"/>
      <c r="I60" s="709"/>
      <c r="J60" s="709"/>
      <c r="K60" s="709"/>
      <c r="L60" s="709"/>
      <c r="M60" s="709"/>
      <c r="N60" s="709"/>
      <c r="O60" s="709"/>
      <c r="P60" s="709"/>
      <c r="Q60" s="709"/>
      <c r="R60" s="709"/>
      <c r="S60" s="709"/>
      <c r="T60" s="709"/>
      <c r="U60" s="709"/>
      <c r="V60" s="709"/>
      <c r="W60" s="709"/>
      <c r="X60" s="709"/>
      <c r="Y60" s="709"/>
      <c r="Z60" s="709"/>
      <c r="AA60" s="709"/>
      <c r="AB60" s="709"/>
      <c r="AC60" s="709"/>
      <c r="AD60" s="709"/>
      <c r="AE60" s="709"/>
      <c r="AF60" s="709"/>
      <c r="AG60" s="710"/>
      <c r="AH60" s="66"/>
      <c r="AI60" s="216" t="s">
        <v>284</v>
      </c>
      <c r="AJ60" s="216" t="b">
        <v>0</v>
      </c>
      <c r="AK60" s="216" t="s">
        <v>1170</v>
      </c>
      <c r="AL60" s="216"/>
    </row>
    <row r="61" spans="1:38" ht="10.8" customHeight="1" x14ac:dyDescent="0.2">
      <c r="A61" s="66"/>
      <c r="B61" s="215"/>
      <c r="C61" s="215"/>
      <c r="D61" s="215"/>
      <c r="E61" s="215"/>
      <c r="F61" s="215"/>
      <c r="G61" s="215"/>
      <c r="H61" s="215"/>
      <c r="I61" s="215"/>
      <c r="J61" s="215"/>
      <c r="K61" s="215"/>
      <c r="L61" s="215"/>
      <c r="M61" s="215"/>
      <c r="N61" s="215"/>
      <c r="O61" s="215"/>
      <c r="P61" s="215"/>
      <c r="Q61" s="215"/>
      <c r="R61" s="215"/>
      <c r="S61" s="215"/>
      <c r="T61" s="215"/>
      <c r="U61" s="215"/>
      <c r="V61" s="215"/>
      <c r="W61" s="215"/>
      <c r="X61" s="215"/>
      <c r="Y61" s="215"/>
      <c r="Z61" s="215"/>
      <c r="AA61" s="215"/>
      <c r="AB61" s="215"/>
      <c r="AC61" s="215"/>
      <c r="AD61" s="66"/>
      <c r="AE61" s="66"/>
      <c r="AF61" s="66"/>
      <c r="AG61" s="66"/>
      <c r="AH61" s="66"/>
      <c r="AI61" s="216" t="s">
        <v>285</v>
      </c>
      <c r="AJ61" s="216" t="b">
        <v>0</v>
      </c>
      <c r="AK61" s="216" t="s">
        <v>1171</v>
      </c>
      <c r="AL61" s="216"/>
    </row>
    <row r="62" spans="1:38" s="51" customFormat="1" ht="4.2" customHeight="1" x14ac:dyDescent="0.2">
      <c r="A62" s="66"/>
      <c r="B62" s="66"/>
      <c r="C62" s="66"/>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216" t="s">
        <v>286</v>
      </c>
      <c r="AJ62" s="216" t="b">
        <v>0</v>
      </c>
      <c r="AK62" s="216" t="s">
        <v>1172</v>
      </c>
      <c r="AL62" s="216"/>
    </row>
    <row r="63" spans="1:38" ht="12" customHeight="1" x14ac:dyDescent="0.2">
      <c r="AI63" s="216" t="s">
        <v>287</v>
      </c>
      <c r="AJ63" s="216" t="b">
        <v>0</v>
      </c>
      <c r="AK63" s="216" t="s">
        <v>1173</v>
      </c>
      <c r="AL63" s="216"/>
    </row>
    <row r="64" spans="1:38" x14ac:dyDescent="0.2">
      <c r="AI64" s="216" t="s">
        <v>288</v>
      </c>
      <c r="AJ64" s="216">
        <f>C60</f>
        <v>0</v>
      </c>
      <c r="AK64" s="216" t="s">
        <v>1174</v>
      </c>
      <c r="AL64" s="216"/>
    </row>
    <row r="65" spans="1:38" s="51" customFormat="1" x14ac:dyDescent="0.2">
      <c r="A65" s="50"/>
      <c r="B65" s="52"/>
      <c r="C65" s="52"/>
      <c r="D65" s="52"/>
      <c r="E65" s="52"/>
      <c r="F65" s="52"/>
      <c r="G65" s="52"/>
      <c r="H65" s="52"/>
      <c r="I65" s="52"/>
      <c r="J65" s="52"/>
      <c r="K65" s="52"/>
      <c r="L65" s="52"/>
      <c r="M65" s="52"/>
      <c r="N65" s="52"/>
      <c r="O65" s="52"/>
      <c r="P65" s="52"/>
      <c r="Q65" s="52"/>
      <c r="R65" s="52"/>
      <c r="S65" s="53"/>
      <c r="T65" s="53"/>
      <c r="U65" s="53"/>
      <c r="V65" s="53"/>
      <c r="W65" s="53"/>
      <c r="X65" s="52"/>
      <c r="Y65" s="52"/>
      <c r="Z65" s="52"/>
      <c r="AA65" s="52"/>
      <c r="AB65" s="52"/>
      <c r="AC65" s="52"/>
      <c r="AD65" s="52"/>
      <c r="AE65" s="52"/>
      <c r="AF65" s="52"/>
      <c r="AG65" s="52"/>
      <c r="AH65" s="50"/>
      <c r="AL65" s="216"/>
    </row>
    <row r="66" spans="1:38" x14ac:dyDescent="0.2">
      <c r="AL66" s="216"/>
    </row>
  </sheetData>
  <dataConsolidate/>
  <mergeCells count="42">
    <mergeCell ref="B45:AH45"/>
    <mergeCell ref="C23:AH23"/>
    <mergeCell ref="B59:AG59"/>
    <mergeCell ref="C60:AG60"/>
    <mergeCell ref="C12:R12"/>
    <mergeCell ref="S13:AA13"/>
    <mergeCell ref="S12:AA12"/>
    <mergeCell ref="B17:AH17"/>
    <mergeCell ref="B16:AH16"/>
    <mergeCell ref="B15:AH15"/>
    <mergeCell ref="C19:K19"/>
    <mergeCell ref="L19:M19"/>
    <mergeCell ref="C20:K20"/>
    <mergeCell ref="L20:M20"/>
    <mergeCell ref="C13:R13"/>
    <mergeCell ref="B37:AH37"/>
    <mergeCell ref="B2:AH2"/>
    <mergeCell ref="C5:N5"/>
    <mergeCell ref="O5:AF5"/>
    <mergeCell ref="B7:AG7"/>
    <mergeCell ref="C11:R11"/>
    <mergeCell ref="C10:R10"/>
    <mergeCell ref="C8:R8"/>
    <mergeCell ref="S8:AA8"/>
    <mergeCell ref="S10:AA10"/>
    <mergeCell ref="C9:R9"/>
    <mergeCell ref="S9:AA9"/>
    <mergeCell ref="S11:AA11"/>
    <mergeCell ref="C35:N35"/>
    <mergeCell ref="O35:AF35"/>
    <mergeCell ref="C43:N43"/>
    <mergeCell ref="O43:AF43"/>
    <mergeCell ref="L18:M18"/>
    <mergeCell ref="C25:K25"/>
    <mergeCell ref="L25:M25"/>
    <mergeCell ref="B29:AH29"/>
    <mergeCell ref="B22:AH22"/>
    <mergeCell ref="C26:K26"/>
    <mergeCell ref="L26:M26"/>
    <mergeCell ref="C27:K27"/>
    <mergeCell ref="L27:M27"/>
    <mergeCell ref="C18:K18"/>
  </mergeCells>
  <phoneticPr fontId="4"/>
  <pageMargins left="0" right="0" top="0" bottom="0" header="0.51181102362204722" footer="0.51181102362204722"/>
  <pageSetup paperSize="9" scale="11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84" r:id="rId4" name="Check Box 32">
              <controlPr defaultSize="0" autoFill="0" autoLine="0" autoPict="0">
                <anchor moveWithCells="1">
                  <from>
                    <xdr:col>1</xdr:col>
                    <xdr:colOff>160020</xdr:colOff>
                    <xdr:row>56</xdr:row>
                    <xdr:rowOff>0</xdr:rowOff>
                  </from>
                  <to>
                    <xdr:col>16</xdr:col>
                    <xdr:colOff>22860</xdr:colOff>
                    <xdr:row>56</xdr:row>
                    <xdr:rowOff>182880</xdr:rowOff>
                  </to>
                </anchor>
              </controlPr>
            </control>
          </mc:Choice>
        </mc:AlternateContent>
        <mc:AlternateContent xmlns:mc="http://schemas.openxmlformats.org/markup-compatibility/2006">
          <mc:Choice Requires="x14">
            <control shapeId="23585" r:id="rId5" name="Check Box 33">
              <controlPr defaultSize="0" autoFill="0" autoLine="0" autoPict="0">
                <anchor moveWithCells="1">
                  <from>
                    <xdr:col>1</xdr:col>
                    <xdr:colOff>160020</xdr:colOff>
                    <xdr:row>53</xdr:row>
                    <xdr:rowOff>0</xdr:rowOff>
                  </from>
                  <to>
                    <xdr:col>7</xdr:col>
                    <xdr:colOff>129540</xdr:colOff>
                    <xdr:row>54</xdr:row>
                    <xdr:rowOff>53340</xdr:rowOff>
                  </to>
                </anchor>
              </controlPr>
            </control>
          </mc:Choice>
        </mc:AlternateContent>
        <mc:AlternateContent xmlns:mc="http://schemas.openxmlformats.org/markup-compatibility/2006">
          <mc:Choice Requires="x14">
            <control shapeId="23586" r:id="rId6" name="Check Box 34">
              <controlPr defaultSize="0" autoFill="0" autoLine="0" autoPict="0">
                <anchor moveWithCells="1">
                  <from>
                    <xdr:col>8</xdr:col>
                    <xdr:colOff>106680</xdr:colOff>
                    <xdr:row>53</xdr:row>
                    <xdr:rowOff>15240</xdr:rowOff>
                  </from>
                  <to>
                    <xdr:col>16</xdr:col>
                    <xdr:colOff>0</xdr:colOff>
                    <xdr:row>54</xdr:row>
                    <xdr:rowOff>68580</xdr:rowOff>
                  </to>
                </anchor>
              </controlPr>
            </control>
          </mc:Choice>
        </mc:AlternateContent>
        <mc:AlternateContent xmlns:mc="http://schemas.openxmlformats.org/markup-compatibility/2006">
          <mc:Choice Requires="x14">
            <control shapeId="23587" r:id="rId7" name="Check Box 35">
              <controlPr defaultSize="0" autoFill="0" autoLine="0" autoPict="0">
                <anchor moveWithCells="1">
                  <from>
                    <xdr:col>16</xdr:col>
                    <xdr:colOff>68580</xdr:colOff>
                    <xdr:row>53</xdr:row>
                    <xdr:rowOff>15240</xdr:rowOff>
                  </from>
                  <to>
                    <xdr:col>23</xdr:col>
                    <xdr:colOff>0</xdr:colOff>
                    <xdr:row>54</xdr:row>
                    <xdr:rowOff>76200</xdr:rowOff>
                  </to>
                </anchor>
              </controlPr>
            </control>
          </mc:Choice>
        </mc:AlternateContent>
        <mc:AlternateContent xmlns:mc="http://schemas.openxmlformats.org/markup-compatibility/2006">
          <mc:Choice Requires="x14">
            <control shapeId="23588" r:id="rId8" name="Check Box 36">
              <controlPr defaultSize="0" autoFill="0" autoLine="0" autoPict="0">
                <anchor moveWithCells="1">
                  <from>
                    <xdr:col>25</xdr:col>
                    <xdr:colOff>76200</xdr:colOff>
                    <xdr:row>53</xdr:row>
                    <xdr:rowOff>0</xdr:rowOff>
                  </from>
                  <to>
                    <xdr:col>32</xdr:col>
                    <xdr:colOff>76200</xdr:colOff>
                    <xdr:row>54</xdr:row>
                    <xdr:rowOff>91440</xdr:rowOff>
                  </to>
                </anchor>
              </controlPr>
            </control>
          </mc:Choice>
        </mc:AlternateContent>
        <mc:AlternateContent xmlns:mc="http://schemas.openxmlformats.org/markup-compatibility/2006">
          <mc:Choice Requires="x14">
            <control shapeId="23589" r:id="rId9" name="Check Box 37">
              <controlPr defaultSize="0" autoFill="0" autoLine="0" autoPict="0">
                <anchor moveWithCells="1">
                  <from>
                    <xdr:col>1</xdr:col>
                    <xdr:colOff>160020</xdr:colOff>
                    <xdr:row>54</xdr:row>
                    <xdr:rowOff>91440</xdr:rowOff>
                  </from>
                  <to>
                    <xdr:col>7</xdr:col>
                    <xdr:colOff>106680</xdr:colOff>
                    <xdr:row>55</xdr:row>
                    <xdr:rowOff>106680</xdr:rowOff>
                  </to>
                </anchor>
              </controlPr>
            </control>
          </mc:Choice>
        </mc:AlternateContent>
        <mc:AlternateContent xmlns:mc="http://schemas.openxmlformats.org/markup-compatibility/2006">
          <mc:Choice Requires="x14">
            <control shapeId="23590" r:id="rId10" name="Check Box 38">
              <controlPr defaultSize="0" autoFill="0" autoLine="0" autoPict="0">
                <anchor moveWithCells="1">
                  <from>
                    <xdr:col>8</xdr:col>
                    <xdr:colOff>106680</xdr:colOff>
                    <xdr:row>54</xdr:row>
                    <xdr:rowOff>68580</xdr:rowOff>
                  </from>
                  <to>
                    <xdr:col>30</xdr:col>
                    <xdr:colOff>152400</xdr:colOff>
                    <xdr:row>55</xdr:row>
                    <xdr:rowOff>114300</xdr:rowOff>
                  </to>
                </anchor>
              </controlPr>
            </control>
          </mc:Choice>
        </mc:AlternateContent>
        <mc:AlternateContent xmlns:mc="http://schemas.openxmlformats.org/markup-compatibility/2006">
          <mc:Choice Requires="x14">
            <control shapeId="23591" r:id="rId11" name="Check Box 39">
              <controlPr defaultSize="0" autoFill="0" autoLine="0" autoPict="0">
                <anchor moveWithCells="1">
                  <from>
                    <xdr:col>16</xdr:col>
                    <xdr:colOff>76200</xdr:colOff>
                    <xdr:row>55</xdr:row>
                    <xdr:rowOff>137160</xdr:rowOff>
                  </from>
                  <to>
                    <xdr:col>22</xdr:col>
                    <xdr:colOff>0</xdr:colOff>
                    <xdr:row>56</xdr:row>
                    <xdr:rowOff>167640</xdr:rowOff>
                  </to>
                </anchor>
              </controlPr>
            </control>
          </mc:Choice>
        </mc:AlternateContent>
        <mc:AlternateContent xmlns:mc="http://schemas.openxmlformats.org/markup-compatibility/2006">
          <mc:Choice Requires="x14">
            <control shapeId="23592" r:id="rId12" name="Check Box 40">
              <controlPr defaultSize="0" autoFill="0" autoLine="0" autoPict="0">
                <anchor moveWithCells="1">
                  <from>
                    <xdr:col>25</xdr:col>
                    <xdr:colOff>76200</xdr:colOff>
                    <xdr:row>55</xdr:row>
                    <xdr:rowOff>114300</xdr:rowOff>
                  </from>
                  <to>
                    <xdr:col>32</xdr:col>
                    <xdr:colOff>15240</xdr:colOff>
                    <xdr:row>56</xdr:row>
                    <xdr:rowOff>175260</xdr:rowOff>
                  </to>
                </anchor>
              </controlPr>
            </control>
          </mc:Choice>
        </mc:AlternateContent>
        <mc:AlternateContent xmlns:mc="http://schemas.openxmlformats.org/markup-compatibility/2006">
          <mc:Choice Requires="x14">
            <control shapeId="23594" r:id="rId13" name="Check Box 42">
              <controlPr defaultSize="0" autoFill="0" autoLine="0" autoPict="0">
                <anchor moveWithCells="1">
                  <from>
                    <xdr:col>16</xdr:col>
                    <xdr:colOff>22860</xdr:colOff>
                    <xdr:row>48</xdr:row>
                    <xdr:rowOff>0</xdr:rowOff>
                  </from>
                  <to>
                    <xdr:col>32</xdr:col>
                    <xdr:colOff>0</xdr:colOff>
                    <xdr:row>50</xdr:row>
                    <xdr:rowOff>190500</xdr:rowOff>
                  </to>
                </anchor>
              </controlPr>
            </control>
          </mc:Choice>
        </mc:AlternateContent>
        <mc:AlternateContent xmlns:mc="http://schemas.openxmlformats.org/markup-compatibility/2006">
          <mc:Choice Requires="x14">
            <control shapeId="23595" r:id="rId14" name="Check Box 43">
              <controlPr defaultSize="0" autoFill="0" autoLine="0" autoPict="0">
                <anchor moveWithCells="1">
                  <from>
                    <xdr:col>1</xdr:col>
                    <xdr:colOff>160020</xdr:colOff>
                    <xdr:row>48</xdr:row>
                    <xdr:rowOff>0</xdr:rowOff>
                  </from>
                  <to>
                    <xdr:col>14</xdr:col>
                    <xdr:colOff>0</xdr:colOff>
                    <xdr:row>50</xdr:row>
                    <xdr:rowOff>198120</xdr:rowOff>
                  </to>
                </anchor>
              </controlPr>
            </control>
          </mc:Choice>
        </mc:AlternateContent>
        <mc:AlternateContent xmlns:mc="http://schemas.openxmlformats.org/markup-compatibility/2006">
          <mc:Choice Requires="x14">
            <control shapeId="23596" r:id="rId15" name="Check Box 44">
              <controlPr defaultSize="0" autoFill="0" autoLine="0" autoPict="0">
                <anchor moveWithCells="1">
                  <from>
                    <xdr:col>16</xdr:col>
                    <xdr:colOff>22860</xdr:colOff>
                    <xdr:row>51</xdr:row>
                    <xdr:rowOff>30480</xdr:rowOff>
                  </from>
                  <to>
                    <xdr:col>30</xdr:col>
                    <xdr:colOff>99060</xdr:colOff>
                    <xdr:row>51</xdr:row>
                    <xdr:rowOff>182880</xdr:rowOff>
                  </to>
                </anchor>
              </controlPr>
            </control>
          </mc:Choice>
        </mc:AlternateContent>
        <mc:AlternateContent xmlns:mc="http://schemas.openxmlformats.org/markup-compatibility/2006">
          <mc:Choice Requires="x14">
            <control shapeId="23597" r:id="rId16" name="Check Box 45">
              <controlPr defaultSize="0" autoFill="0" autoLine="0" autoPict="0">
                <anchor moveWithCells="1">
                  <from>
                    <xdr:col>16</xdr:col>
                    <xdr:colOff>22860</xdr:colOff>
                    <xdr:row>50</xdr:row>
                    <xdr:rowOff>182880</xdr:rowOff>
                  </from>
                  <to>
                    <xdr:col>33</xdr:col>
                    <xdr:colOff>152400</xdr:colOff>
                    <xdr:row>51</xdr:row>
                    <xdr:rowOff>30480</xdr:rowOff>
                  </to>
                </anchor>
              </controlPr>
            </control>
          </mc:Choice>
        </mc:AlternateContent>
        <mc:AlternateContent xmlns:mc="http://schemas.openxmlformats.org/markup-compatibility/2006">
          <mc:Choice Requires="x14">
            <control shapeId="23598" r:id="rId17" name="Check Box 46">
              <controlPr defaultSize="0" autoFill="0" autoLine="0" autoPict="0">
                <anchor moveWithCells="1">
                  <from>
                    <xdr:col>1</xdr:col>
                    <xdr:colOff>160020</xdr:colOff>
                    <xdr:row>50</xdr:row>
                    <xdr:rowOff>182880</xdr:rowOff>
                  </from>
                  <to>
                    <xdr:col>15</xdr:col>
                    <xdr:colOff>91440</xdr:colOff>
                    <xdr:row>51</xdr:row>
                    <xdr:rowOff>22860</xdr:rowOff>
                  </to>
                </anchor>
              </controlPr>
            </control>
          </mc:Choice>
        </mc:AlternateContent>
        <mc:AlternateContent xmlns:mc="http://schemas.openxmlformats.org/markup-compatibility/2006">
          <mc:Choice Requires="x14">
            <control shapeId="23599" r:id="rId18" name="Check Box 47">
              <controlPr defaultSize="0" autoFill="0" autoLine="0" autoPict="0">
                <anchor moveWithCells="1">
                  <from>
                    <xdr:col>1</xdr:col>
                    <xdr:colOff>160020</xdr:colOff>
                    <xdr:row>51</xdr:row>
                    <xdr:rowOff>45720</xdr:rowOff>
                  </from>
                  <to>
                    <xdr:col>15</xdr:col>
                    <xdr:colOff>60960</xdr:colOff>
                    <xdr:row>51</xdr:row>
                    <xdr:rowOff>167640</xdr:rowOff>
                  </to>
                </anchor>
              </controlPr>
            </control>
          </mc:Choice>
        </mc:AlternateContent>
        <mc:AlternateContent xmlns:mc="http://schemas.openxmlformats.org/markup-compatibility/2006">
          <mc:Choice Requires="x14">
            <control shapeId="23602" r:id="rId19" name="Drop Down 50">
              <controlPr defaultSize="0" autoLine="0" autoPict="0">
                <anchor moveWithCells="1">
                  <from>
                    <xdr:col>18</xdr:col>
                    <xdr:colOff>15240</xdr:colOff>
                    <xdr:row>8</xdr:row>
                    <xdr:rowOff>15240</xdr:rowOff>
                  </from>
                  <to>
                    <xdr:col>26</xdr:col>
                    <xdr:colOff>114300</xdr:colOff>
                    <xdr:row>8</xdr:row>
                    <xdr:rowOff>167640</xdr:rowOff>
                  </to>
                </anchor>
              </controlPr>
            </control>
          </mc:Choice>
        </mc:AlternateContent>
        <mc:AlternateContent xmlns:mc="http://schemas.openxmlformats.org/markup-compatibility/2006">
          <mc:Choice Requires="x14">
            <control shapeId="23630" r:id="rId20" name="Drop Down 78">
              <controlPr defaultSize="0" autoLine="0" autoPict="0">
                <anchor moveWithCells="1">
                  <from>
                    <xdr:col>18</xdr:col>
                    <xdr:colOff>15240</xdr:colOff>
                    <xdr:row>9</xdr:row>
                    <xdr:rowOff>7620</xdr:rowOff>
                  </from>
                  <to>
                    <xdr:col>26</xdr:col>
                    <xdr:colOff>114300</xdr:colOff>
                    <xdr:row>9</xdr:row>
                    <xdr:rowOff>160020</xdr:rowOff>
                  </to>
                </anchor>
              </controlPr>
            </control>
          </mc:Choice>
        </mc:AlternateContent>
        <mc:AlternateContent xmlns:mc="http://schemas.openxmlformats.org/markup-compatibility/2006">
          <mc:Choice Requires="x14">
            <control shapeId="23631" r:id="rId21" name="Drop Down 79">
              <controlPr defaultSize="0" autoLine="0" autoPict="0">
                <anchor moveWithCells="1">
                  <from>
                    <xdr:col>18</xdr:col>
                    <xdr:colOff>15240</xdr:colOff>
                    <xdr:row>10</xdr:row>
                    <xdr:rowOff>7620</xdr:rowOff>
                  </from>
                  <to>
                    <xdr:col>26</xdr:col>
                    <xdr:colOff>114300</xdr:colOff>
                    <xdr:row>10</xdr:row>
                    <xdr:rowOff>160020</xdr:rowOff>
                  </to>
                </anchor>
              </controlPr>
            </control>
          </mc:Choice>
        </mc:AlternateContent>
        <mc:AlternateContent xmlns:mc="http://schemas.openxmlformats.org/markup-compatibility/2006">
          <mc:Choice Requires="x14">
            <control shapeId="23632" r:id="rId22" name="Drop Down 80">
              <controlPr defaultSize="0" autoLine="0" autoPict="0">
                <anchor moveWithCells="1">
                  <from>
                    <xdr:col>18</xdr:col>
                    <xdr:colOff>15240</xdr:colOff>
                    <xdr:row>11</xdr:row>
                    <xdr:rowOff>7620</xdr:rowOff>
                  </from>
                  <to>
                    <xdr:col>26</xdr:col>
                    <xdr:colOff>114300</xdr:colOff>
                    <xdr:row>11</xdr:row>
                    <xdr:rowOff>160020</xdr:rowOff>
                  </to>
                </anchor>
              </controlPr>
            </control>
          </mc:Choice>
        </mc:AlternateContent>
        <mc:AlternateContent xmlns:mc="http://schemas.openxmlformats.org/markup-compatibility/2006">
          <mc:Choice Requires="x14">
            <control shapeId="23633" r:id="rId23" name="Drop Down 81">
              <controlPr defaultSize="0" autoLine="0" autoPict="0">
                <anchor moveWithCells="1">
                  <from>
                    <xdr:col>18</xdr:col>
                    <xdr:colOff>15240</xdr:colOff>
                    <xdr:row>12</xdr:row>
                    <xdr:rowOff>15240</xdr:rowOff>
                  </from>
                  <to>
                    <xdr:col>26</xdr:col>
                    <xdr:colOff>114300</xdr:colOff>
                    <xdr:row>12</xdr:row>
                    <xdr:rowOff>167640</xdr:rowOff>
                  </to>
                </anchor>
              </controlPr>
            </control>
          </mc:Choice>
        </mc:AlternateContent>
        <mc:AlternateContent xmlns:mc="http://schemas.openxmlformats.org/markup-compatibility/2006">
          <mc:Choice Requires="x14">
            <control shapeId="23636" r:id="rId24" name="Drop Down 84">
              <controlPr defaultSize="0" autoLine="0" autoPict="0">
                <anchor moveWithCells="1">
                  <from>
                    <xdr:col>28</xdr:col>
                    <xdr:colOff>121920</xdr:colOff>
                    <xdr:row>45</xdr:row>
                    <xdr:rowOff>0</xdr:rowOff>
                  </from>
                  <to>
                    <xdr:col>32</xdr:col>
                    <xdr:colOff>76200</xdr:colOff>
                    <xdr:row>45</xdr:row>
                    <xdr:rowOff>144780</xdr:rowOff>
                  </to>
                </anchor>
              </controlPr>
            </control>
          </mc:Choice>
        </mc:AlternateContent>
        <mc:AlternateContent xmlns:mc="http://schemas.openxmlformats.org/markup-compatibility/2006">
          <mc:Choice Requires="x14">
            <control shapeId="23698" r:id="rId25" name="Check Box 146">
              <controlPr defaultSize="0" autoFill="0" autoLine="0" autoPict="0">
                <anchor moveWithCells="1">
                  <from>
                    <xdr:col>2</xdr:col>
                    <xdr:colOff>38100</xdr:colOff>
                    <xdr:row>2</xdr:row>
                    <xdr:rowOff>7620</xdr:rowOff>
                  </from>
                  <to>
                    <xdr:col>6</xdr:col>
                    <xdr:colOff>182880</xdr:colOff>
                    <xdr:row>3</xdr:row>
                    <xdr:rowOff>38100</xdr:rowOff>
                  </to>
                </anchor>
              </controlPr>
            </control>
          </mc:Choice>
        </mc:AlternateContent>
        <mc:AlternateContent xmlns:mc="http://schemas.openxmlformats.org/markup-compatibility/2006">
          <mc:Choice Requires="x14">
            <control shapeId="23699" r:id="rId26" name="Check Box 147">
              <controlPr defaultSize="0" autoFill="0" autoLine="0" autoPict="0">
                <anchor moveWithCells="1">
                  <from>
                    <xdr:col>9</xdr:col>
                    <xdr:colOff>83820</xdr:colOff>
                    <xdr:row>2</xdr:row>
                    <xdr:rowOff>0</xdr:rowOff>
                  </from>
                  <to>
                    <xdr:col>14</xdr:col>
                    <xdr:colOff>129540</xdr:colOff>
                    <xdr:row>3</xdr:row>
                    <xdr:rowOff>30480</xdr:rowOff>
                  </to>
                </anchor>
              </controlPr>
            </control>
          </mc:Choice>
        </mc:AlternateContent>
        <mc:AlternateContent xmlns:mc="http://schemas.openxmlformats.org/markup-compatibility/2006">
          <mc:Choice Requires="x14">
            <control shapeId="23700" r:id="rId27" name="Check Box 148">
              <controlPr defaultSize="0" autoFill="0" autoLine="0" autoPict="0">
                <anchor moveWithCells="1">
                  <from>
                    <xdr:col>15</xdr:col>
                    <xdr:colOff>137160</xdr:colOff>
                    <xdr:row>2</xdr:row>
                    <xdr:rowOff>15240</xdr:rowOff>
                  </from>
                  <to>
                    <xdr:col>32</xdr:col>
                    <xdr:colOff>182880</xdr:colOff>
                    <xdr:row>3</xdr:row>
                    <xdr:rowOff>30480</xdr:rowOff>
                  </to>
                </anchor>
              </controlPr>
            </control>
          </mc:Choice>
        </mc:AlternateContent>
        <mc:AlternateContent xmlns:mc="http://schemas.openxmlformats.org/markup-compatibility/2006">
          <mc:Choice Requires="x14">
            <control shapeId="23701" r:id="rId28" name="Check Box 149">
              <controlPr defaultSize="0" autoFill="0" autoLine="0" autoPict="0">
                <anchor moveWithCells="1">
                  <from>
                    <xdr:col>2</xdr:col>
                    <xdr:colOff>38100</xdr:colOff>
                    <xdr:row>2</xdr:row>
                    <xdr:rowOff>190500</xdr:rowOff>
                  </from>
                  <to>
                    <xdr:col>9</xdr:col>
                    <xdr:colOff>22860</xdr:colOff>
                    <xdr:row>3</xdr:row>
                    <xdr:rowOff>228600</xdr:rowOff>
                  </to>
                </anchor>
              </controlPr>
            </control>
          </mc:Choice>
        </mc:AlternateContent>
        <mc:AlternateContent xmlns:mc="http://schemas.openxmlformats.org/markup-compatibility/2006">
          <mc:Choice Requires="x14">
            <control shapeId="23702" r:id="rId29" name="Check Box 150">
              <controlPr defaultSize="0" autoFill="0" autoLine="0" autoPict="0">
                <anchor moveWithCells="1">
                  <from>
                    <xdr:col>9</xdr:col>
                    <xdr:colOff>83820</xdr:colOff>
                    <xdr:row>3</xdr:row>
                    <xdr:rowOff>0</xdr:rowOff>
                  </from>
                  <to>
                    <xdr:col>23</xdr:col>
                    <xdr:colOff>83820</xdr:colOff>
                    <xdr:row>3</xdr:row>
                    <xdr:rowOff>220980</xdr:rowOff>
                  </to>
                </anchor>
              </controlPr>
            </control>
          </mc:Choice>
        </mc:AlternateContent>
        <mc:AlternateContent xmlns:mc="http://schemas.openxmlformats.org/markup-compatibility/2006">
          <mc:Choice Requires="x14">
            <control shapeId="23703" r:id="rId30" name="Check Box 151">
              <controlPr defaultSize="0" autoFill="0" autoLine="0" autoPict="0">
                <anchor moveWithCells="1">
                  <from>
                    <xdr:col>24</xdr:col>
                    <xdr:colOff>99060</xdr:colOff>
                    <xdr:row>2</xdr:row>
                    <xdr:rowOff>190500</xdr:rowOff>
                  </from>
                  <to>
                    <xdr:col>32</xdr:col>
                    <xdr:colOff>137160</xdr:colOff>
                    <xdr:row>3</xdr:row>
                    <xdr:rowOff>228600</xdr:rowOff>
                  </to>
                </anchor>
              </controlPr>
            </control>
          </mc:Choice>
        </mc:AlternateContent>
        <mc:AlternateContent xmlns:mc="http://schemas.openxmlformats.org/markup-compatibility/2006">
          <mc:Choice Requires="x14">
            <control shapeId="23704" r:id="rId31" name="Check Box 152">
              <controlPr defaultSize="0" autoFill="0" autoLine="0" autoPict="0">
                <anchor moveWithCells="1">
                  <from>
                    <xdr:col>2</xdr:col>
                    <xdr:colOff>38100</xdr:colOff>
                    <xdr:row>3</xdr:row>
                    <xdr:rowOff>182880</xdr:rowOff>
                  </from>
                  <to>
                    <xdr:col>9</xdr:col>
                    <xdr:colOff>0</xdr:colOff>
                    <xdr:row>3</xdr:row>
                    <xdr:rowOff>426720</xdr:rowOff>
                  </to>
                </anchor>
              </controlPr>
            </control>
          </mc:Choice>
        </mc:AlternateContent>
        <mc:AlternateContent xmlns:mc="http://schemas.openxmlformats.org/markup-compatibility/2006">
          <mc:Choice Requires="x14">
            <control shapeId="23705" r:id="rId32" name="Check Box 153">
              <controlPr defaultSize="0" autoFill="0" autoLine="0" autoPict="0">
                <anchor moveWithCells="1">
                  <from>
                    <xdr:col>9</xdr:col>
                    <xdr:colOff>83820</xdr:colOff>
                    <xdr:row>3</xdr:row>
                    <xdr:rowOff>175260</xdr:rowOff>
                  </from>
                  <to>
                    <xdr:col>18</xdr:col>
                    <xdr:colOff>190500</xdr:colOff>
                    <xdr:row>3</xdr:row>
                    <xdr:rowOff>426720</xdr:rowOff>
                  </to>
                </anchor>
              </controlPr>
            </control>
          </mc:Choice>
        </mc:AlternateContent>
        <mc:AlternateContent xmlns:mc="http://schemas.openxmlformats.org/markup-compatibility/2006">
          <mc:Choice Requires="x14">
            <control shapeId="23706" r:id="rId33" name="Check Box 154">
              <controlPr defaultSize="0" autoFill="0" autoLine="0" autoPict="0">
                <anchor moveWithCells="1">
                  <from>
                    <xdr:col>24</xdr:col>
                    <xdr:colOff>99060</xdr:colOff>
                    <xdr:row>3</xdr:row>
                    <xdr:rowOff>167640</xdr:rowOff>
                  </from>
                  <to>
                    <xdr:col>30</xdr:col>
                    <xdr:colOff>15240</xdr:colOff>
                    <xdr:row>3</xdr:row>
                    <xdr:rowOff>419100</xdr:rowOff>
                  </to>
                </anchor>
              </controlPr>
            </control>
          </mc:Choice>
        </mc:AlternateContent>
        <mc:AlternateContent xmlns:mc="http://schemas.openxmlformats.org/markup-compatibility/2006">
          <mc:Choice Requires="x14">
            <control shapeId="23707" r:id="rId34" name="Check Box 155">
              <controlPr defaultSize="0" autoFill="0" autoLine="0" autoPict="0">
                <anchor moveWithCells="1">
                  <from>
                    <xdr:col>2</xdr:col>
                    <xdr:colOff>0</xdr:colOff>
                    <xdr:row>29</xdr:row>
                    <xdr:rowOff>22860</xdr:rowOff>
                  </from>
                  <to>
                    <xdr:col>10</xdr:col>
                    <xdr:colOff>76200</xdr:colOff>
                    <xdr:row>30</xdr:row>
                    <xdr:rowOff>53340</xdr:rowOff>
                  </to>
                </anchor>
              </controlPr>
            </control>
          </mc:Choice>
        </mc:AlternateContent>
        <mc:AlternateContent xmlns:mc="http://schemas.openxmlformats.org/markup-compatibility/2006">
          <mc:Choice Requires="x14">
            <control shapeId="23708" r:id="rId35" name="Check Box 156">
              <controlPr defaultSize="0" autoFill="0" autoLine="0" autoPict="0">
                <anchor moveWithCells="1">
                  <from>
                    <xdr:col>11</xdr:col>
                    <xdr:colOff>175260</xdr:colOff>
                    <xdr:row>29</xdr:row>
                    <xdr:rowOff>22860</xdr:rowOff>
                  </from>
                  <to>
                    <xdr:col>20</xdr:col>
                    <xdr:colOff>30480</xdr:colOff>
                    <xdr:row>30</xdr:row>
                    <xdr:rowOff>45720</xdr:rowOff>
                  </to>
                </anchor>
              </controlPr>
            </control>
          </mc:Choice>
        </mc:AlternateContent>
        <mc:AlternateContent xmlns:mc="http://schemas.openxmlformats.org/markup-compatibility/2006">
          <mc:Choice Requires="x14">
            <control shapeId="23709" r:id="rId36" name="Check Box 157">
              <controlPr defaultSize="0" autoFill="0" autoLine="0" autoPict="0">
                <anchor moveWithCells="1">
                  <from>
                    <xdr:col>21</xdr:col>
                    <xdr:colOff>15240</xdr:colOff>
                    <xdr:row>29</xdr:row>
                    <xdr:rowOff>7620</xdr:rowOff>
                  </from>
                  <to>
                    <xdr:col>30</xdr:col>
                    <xdr:colOff>121920</xdr:colOff>
                    <xdr:row>30</xdr:row>
                    <xdr:rowOff>22860</xdr:rowOff>
                  </to>
                </anchor>
              </controlPr>
            </control>
          </mc:Choice>
        </mc:AlternateContent>
        <mc:AlternateContent xmlns:mc="http://schemas.openxmlformats.org/markup-compatibility/2006">
          <mc:Choice Requires="x14">
            <control shapeId="23710" r:id="rId37" name="Check Box 158">
              <controlPr defaultSize="0" autoFill="0" autoLine="0" autoPict="0">
                <anchor moveWithCells="1">
                  <from>
                    <xdr:col>2</xdr:col>
                    <xdr:colOff>0</xdr:colOff>
                    <xdr:row>29</xdr:row>
                    <xdr:rowOff>198120</xdr:rowOff>
                  </from>
                  <to>
                    <xdr:col>10</xdr:col>
                    <xdr:colOff>152400</xdr:colOff>
                    <xdr:row>31</xdr:row>
                    <xdr:rowOff>68580</xdr:rowOff>
                  </to>
                </anchor>
              </controlPr>
            </control>
          </mc:Choice>
        </mc:AlternateContent>
        <mc:AlternateContent xmlns:mc="http://schemas.openxmlformats.org/markup-compatibility/2006">
          <mc:Choice Requires="x14">
            <control shapeId="23711" r:id="rId38" name="Check Box 159">
              <controlPr defaultSize="0" autoFill="0" autoLine="0" autoPict="0">
                <anchor moveWithCells="1">
                  <from>
                    <xdr:col>11</xdr:col>
                    <xdr:colOff>175260</xdr:colOff>
                    <xdr:row>30</xdr:row>
                    <xdr:rowOff>0</xdr:rowOff>
                  </from>
                  <to>
                    <xdr:col>20</xdr:col>
                    <xdr:colOff>137160</xdr:colOff>
                    <xdr:row>31</xdr:row>
                    <xdr:rowOff>53340</xdr:rowOff>
                  </to>
                </anchor>
              </controlPr>
            </control>
          </mc:Choice>
        </mc:AlternateContent>
        <mc:AlternateContent xmlns:mc="http://schemas.openxmlformats.org/markup-compatibility/2006">
          <mc:Choice Requires="x14">
            <control shapeId="23712" r:id="rId39" name="Check Box 160">
              <controlPr defaultSize="0" autoFill="0" autoLine="0" autoPict="0">
                <anchor moveWithCells="1">
                  <from>
                    <xdr:col>21</xdr:col>
                    <xdr:colOff>15240</xdr:colOff>
                    <xdr:row>29</xdr:row>
                    <xdr:rowOff>198120</xdr:rowOff>
                  </from>
                  <to>
                    <xdr:col>33</xdr:col>
                    <xdr:colOff>91440</xdr:colOff>
                    <xdr:row>31</xdr:row>
                    <xdr:rowOff>68580</xdr:rowOff>
                  </to>
                </anchor>
              </controlPr>
            </control>
          </mc:Choice>
        </mc:AlternateContent>
        <mc:AlternateContent xmlns:mc="http://schemas.openxmlformats.org/markup-compatibility/2006">
          <mc:Choice Requires="x14">
            <control shapeId="23713" r:id="rId40" name="Check Box 161">
              <controlPr defaultSize="0" autoFill="0" autoLine="0" autoPict="0">
                <anchor moveWithCells="1">
                  <from>
                    <xdr:col>2</xdr:col>
                    <xdr:colOff>0</xdr:colOff>
                    <xdr:row>31</xdr:row>
                    <xdr:rowOff>7620</xdr:rowOff>
                  </from>
                  <to>
                    <xdr:col>13</xdr:col>
                    <xdr:colOff>129540</xdr:colOff>
                    <xdr:row>32</xdr:row>
                    <xdr:rowOff>91440</xdr:rowOff>
                  </to>
                </anchor>
              </controlPr>
            </control>
          </mc:Choice>
        </mc:AlternateContent>
        <mc:AlternateContent xmlns:mc="http://schemas.openxmlformats.org/markup-compatibility/2006">
          <mc:Choice Requires="x14">
            <control shapeId="23714" r:id="rId41" name="Check Box 162">
              <controlPr defaultSize="0" autoFill="0" autoLine="0" autoPict="0">
                <anchor moveWithCells="1">
                  <from>
                    <xdr:col>11</xdr:col>
                    <xdr:colOff>175260</xdr:colOff>
                    <xdr:row>31</xdr:row>
                    <xdr:rowOff>7620</xdr:rowOff>
                  </from>
                  <to>
                    <xdr:col>23</xdr:col>
                    <xdr:colOff>91440</xdr:colOff>
                    <xdr:row>32</xdr:row>
                    <xdr:rowOff>91440</xdr:rowOff>
                  </to>
                </anchor>
              </controlPr>
            </control>
          </mc:Choice>
        </mc:AlternateContent>
        <mc:AlternateContent xmlns:mc="http://schemas.openxmlformats.org/markup-compatibility/2006">
          <mc:Choice Requires="x14">
            <control shapeId="23715" r:id="rId42" name="Check Box 163">
              <controlPr defaultSize="0" autoFill="0" autoLine="0" autoPict="0">
                <anchor moveWithCells="1">
                  <from>
                    <xdr:col>21</xdr:col>
                    <xdr:colOff>15240</xdr:colOff>
                    <xdr:row>31</xdr:row>
                    <xdr:rowOff>7620</xdr:rowOff>
                  </from>
                  <to>
                    <xdr:col>31</xdr:col>
                    <xdr:colOff>106680</xdr:colOff>
                    <xdr:row>32</xdr:row>
                    <xdr:rowOff>91440</xdr:rowOff>
                  </to>
                </anchor>
              </controlPr>
            </control>
          </mc:Choice>
        </mc:AlternateContent>
        <mc:AlternateContent xmlns:mc="http://schemas.openxmlformats.org/markup-compatibility/2006">
          <mc:Choice Requires="x14">
            <control shapeId="23735" r:id="rId43" name="Check Box 183">
              <controlPr defaultSize="0" autoFill="0" autoLine="0" autoPict="0">
                <anchor moveWithCells="1">
                  <from>
                    <xdr:col>2</xdr:col>
                    <xdr:colOff>7620</xdr:colOff>
                    <xdr:row>36</xdr:row>
                    <xdr:rowOff>236220</xdr:rowOff>
                  </from>
                  <to>
                    <xdr:col>9</xdr:col>
                    <xdr:colOff>60960</xdr:colOff>
                    <xdr:row>38</xdr:row>
                    <xdr:rowOff>45720</xdr:rowOff>
                  </to>
                </anchor>
              </controlPr>
            </control>
          </mc:Choice>
        </mc:AlternateContent>
        <mc:AlternateContent xmlns:mc="http://schemas.openxmlformats.org/markup-compatibility/2006">
          <mc:Choice Requires="x14">
            <control shapeId="23736" r:id="rId44" name="Check Box 184">
              <controlPr defaultSize="0" autoFill="0" autoLine="0" autoPict="0">
                <anchor moveWithCells="1">
                  <from>
                    <xdr:col>9</xdr:col>
                    <xdr:colOff>30480</xdr:colOff>
                    <xdr:row>36</xdr:row>
                    <xdr:rowOff>236220</xdr:rowOff>
                  </from>
                  <to>
                    <xdr:col>18</xdr:col>
                    <xdr:colOff>45720</xdr:colOff>
                    <xdr:row>38</xdr:row>
                    <xdr:rowOff>38100</xdr:rowOff>
                  </to>
                </anchor>
              </controlPr>
            </control>
          </mc:Choice>
        </mc:AlternateContent>
        <mc:AlternateContent xmlns:mc="http://schemas.openxmlformats.org/markup-compatibility/2006">
          <mc:Choice Requires="x14">
            <control shapeId="23737" r:id="rId45" name="Check Box 185">
              <controlPr defaultSize="0" autoFill="0" autoLine="0" autoPict="0">
                <anchor moveWithCells="1">
                  <from>
                    <xdr:col>18</xdr:col>
                    <xdr:colOff>114300</xdr:colOff>
                    <xdr:row>37</xdr:row>
                    <xdr:rowOff>0</xdr:rowOff>
                  </from>
                  <to>
                    <xdr:col>29</xdr:col>
                    <xdr:colOff>91440</xdr:colOff>
                    <xdr:row>38</xdr:row>
                    <xdr:rowOff>30480</xdr:rowOff>
                  </to>
                </anchor>
              </controlPr>
            </control>
          </mc:Choice>
        </mc:AlternateContent>
        <mc:AlternateContent xmlns:mc="http://schemas.openxmlformats.org/markup-compatibility/2006">
          <mc:Choice Requires="x14">
            <control shapeId="23738" r:id="rId46" name="Check Box 186">
              <controlPr defaultSize="0" autoFill="0" autoLine="0" autoPict="0">
                <anchor moveWithCells="1">
                  <from>
                    <xdr:col>2</xdr:col>
                    <xdr:colOff>7620</xdr:colOff>
                    <xdr:row>37</xdr:row>
                    <xdr:rowOff>182880</xdr:rowOff>
                  </from>
                  <to>
                    <xdr:col>9</xdr:col>
                    <xdr:colOff>0</xdr:colOff>
                    <xdr:row>40</xdr:row>
                    <xdr:rowOff>0</xdr:rowOff>
                  </to>
                </anchor>
              </controlPr>
            </control>
          </mc:Choice>
        </mc:AlternateContent>
        <mc:AlternateContent xmlns:mc="http://schemas.openxmlformats.org/markup-compatibility/2006">
          <mc:Choice Requires="x14">
            <control shapeId="23739" r:id="rId47" name="Check Box 187">
              <controlPr defaultSize="0" autoFill="0" autoLine="0" autoPict="0">
                <anchor moveWithCells="1">
                  <from>
                    <xdr:col>9</xdr:col>
                    <xdr:colOff>30480</xdr:colOff>
                    <xdr:row>38</xdr:row>
                    <xdr:rowOff>0</xdr:rowOff>
                  </from>
                  <to>
                    <xdr:col>18</xdr:col>
                    <xdr:colOff>53340</xdr:colOff>
                    <xdr:row>39</xdr:row>
                    <xdr:rowOff>76200</xdr:rowOff>
                  </to>
                </anchor>
              </controlPr>
            </control>
          </mc:Choice>
        </mc:AlternateContent>
        <mc:AlternateContent xmlns:mc="http://schemas.openxmlformats.org/markup-compatibility/2006">
          <mc:Choice Requires="x14">
            <control shapeId="23740" r:id="rId48" name="Check Box 188">
              <controlPr defaultSize="0" autoFill="0" autoLine="0" autoPict="0">
                <anchor moveWithCells="1">
                  <from>
                    <xdr:col>18</xdr:col>
                    <xdr:colOff>114300</xdr:colOff>
                    <xdr:row>37</xdr:row>
                    <xdr:rowOff>182880</xdr:rowOff>
                  </from>
                  <to>
                    <xdr:col>29</xdr:col>
                    <xdr:colOff>15240</xdr:colOff>
                    <xdr:row>39</xdr:row>
                    <xdr:rowOff>91440</xdr:rowOff>
                  </to>
                </anchor>
              </controlPr>
            </control>
          </mc:Choice>
        </mc:AlternateContent>
        <mc:AlternateContent xmlns:mc="http://schemas.openxmlformats.org/markup-compatibility/2006">
          <mc:Choice Requires="x14">
            <control shapeId="23741" r:id="rId49" name="Check Box 189">
              <controlPr defaultSize="0" autoFill="0" autoLine="0" autoPict="0">
                <anchor moveWithCells="1">
                  <from>
                    <xdr:col>2</xdr:col>
                    <xdr:colOff>7620</xdr:colOff>
                    <xdr:row>39</xdr:row>
                    <xdr:rowOff>45720</xdr:rowOff>
                  </from>
                  <to>
                    <xdr:col>8</xdr:col>
                    <xdr:colOff>175260</xdr:colOff>
                    <xdr:row>40</xdr:row>
                    <xdr:rowOff>190500</xdr:rowOff>
                  </to>
                </anchor>
              </controlPr>
            </control>
          </mc:Choice>
        </mc:AlternateContent>
        <mc:AlternateContent xmlns:mc="http://schemas.openxmlformats.org/markup-compatibility/2006">
          <mc:Choice Requires="x14">
            <control shapeId="23742" r:id="rId50" name="Check Box 190">
              <controlPr defaultSize="0" autoFill="0" autoLine="0" autoPict="0">
                <anchor moveWithCells="1">
                  <from>
                    <xdr:col>9</xdr:col>
                    <xdr:colOff>30480</xdr:colOff>
                    <xdr:row>39</xdr:row>
                    <xdr:rowOff>45720</xdr:rowOff>
                  </from>
                  <to>
                    <xdr:col>18</xdr:col>
                    <xdr:colOff>152400</xdr:colOff>
                    <xdr:row>41</xdr:row>
                    <xdr:rowOff>0</xdr:rowOff>
                  </to>
                </anchor>
              </controlPr>
            </control>
          </mc:Choice>
        </mc:AlternateContent>
        <mc:AlternateContent xmlns:mc="http://schemas.openxmlformats.org/markup-compatibility/2006">
          <mc:Choice Requires="x14">
            <control shapeId="23743" r:id="rId51" name="Check Box 191">
              <controlPr defaultSize="0" autoFill="0" autoLine="0" autoPict="0">
                <anchor moveWithCells="1">
                  <from>
                    <xdr:col>18</xdr:col>
                    <xdr:colOff>114300</xdr:colOff>
                    <xdr:row>39</xdr:row>
                    <xdr:rowOff>45720</xdr:rowOff>
                  </from>
                  <to>
                    <xdr:col>28</xdr:col>
                    <xdr:colOff>175260</xdr:colOff>
                    <xdr:row>41</xdr:row>
                    <xdr:rowOff>0</xdr:rowOff>
                  </to>
                </anchor>
              </controlPr>
            </control>
          </mc:Choice>
        </mc:AlternateContent>
        <mc:AlternateContent xmlns:mc="http://schemas.openxmlformats.org/markup-compatibility/2006">
          <mc:Choice Requires="x14">
            <control shapeId="23744" r:id="rId52" name="Check Box 192">
              <controlPr defaultSize="0" autoFill="0" autoLine="0" autoPict="0">
                <anchor moveWithCells="1">
                  <from>
                    <xdr:col>2</xdr:col>
                    <xdr:colOff>0</xdr:colOff>
                    <xdr:row>32</xdr:row>
                    <xdr:rowOff>22860</xdr:rowOff>
                  </from>
                  <to>
                    <xdr:col>9</xdr:col>
                    <xdr:colOff>83820</xdr:colOff>
                    <xdr:row>33</xdr:row>
                    <xdr:rowOff>152400</xdr:rowOff>
                  </to>
                </anchor>
              </controlPr>
            </control>
          </mc:Choice>
        </mc:AlternateContent>
        <mc:AlternateContent xmlns:mc="http://schemas.openxmlformats.org/markup-compatibility/2006">
          <mc:Choice Requires="x14">
            <control shapeId="23745" r:id="rId53" name="Check Box 193">
              <controlPr defaultSize="0" autoFill="0" autoLine="0" autoPict="0">
                <anchor moveWithCells="1">
                  <from>
                    <xdr:col>10</xdr:col>
                    <xdr:colOff>152400</xdr:colOff>
                    <xdr:row>32</xdr:row>
                    <xdr:rowOff>22860</xdr:rowOff>
                  </from>
                  <to>
                    <xdr:col>18</xdr:col>
                    <xdr:colOff>15240</xdr:colOff>
                    <xdr:row>33</xdr:row>
                    <xdr:rowOff>144780</xdr:rowOff>
                  </to>
                </anchor>
              </controlPr>
            </control>
          </mc:Choice>
        </mc:AlternateContent>
        <mc:AlternateContent xmlns:mc="http://schemas.openxmlformats.org/markup-compatibility/2006">
          <mc:Choice Requires="x14">
            <control shapeId="23746" r:id="rId54" name="Check Box 194">
              <controlPr defaultSize="0" autoFill="0" autoLine="0" autoPict="0">
                <anchor moveWithCells="1">
                  <from>
                    <xdr:col>18</xdr:col>
                    <xdr:colOff>83820</xdr:colOff>
                    <xdr:row>32</xdr:row>
                    <xdr:rowOff>22860</xdr:rowOff>
                  </from>
                  <to>
                    <xdr:col>28</xdr:col>
                    <xdr:colOff>190500</xdr:colOff>
                    <xdr:row>33</xdr:row>
                    <xdr:rowOff>144780</xdr:rowOff>
                  </to>
                </anchor>
              </controlPr>
            </control>
          </mc:Choice>
        </mc:AlternateContent>
        <mc:AlternateContent xmlns:mc="http://schemas.openxmlformats.org/markup-compatibility/2006">
          <mc:Choice Requires="x14">
            <control shapeId="23748" r:id="rId55" name="Check Box 196">
              <controlPr defaultSize="0" autoFill="0" autoLine="0" autoPict="0">
                <anchor moveWithCells="1">
                  <from>
                    <xdr:col>29</xdr:col>
                    <xdr:colOff>7620</xdr:colOff>
                    <xdr:row>32</xdr:row>
                    <xdr:rowOff>22860</xdr:rowOff>
                  </from>
                  <to>
                    <xdr:col>33</xdr:col>
                    <xdr:colOff>60960</xdr:colOff>
                    <xdr:row>33</xdr:row>
                    <xdr:rowOff>144780</xdr:rowOff>
                  </to>
                </anchor>
              </controlPr>
            </control>
          </mc:Choice>
        </mc:AlternateContent>
        <mc:AlternateContent xmlns:mc="http://schemas.openxmlformats.org/markup-compatibility/2006">
          <mc:Choice Requires="x14">
            <control shapeId="23749" r:id="rId56" name="Check Box 197">
              <controlPr defaultSize="0" autoFill="0" autoLine="0" autoPict="0">
                <anchor moveWithCells="1">
                  <from>
                    <xdr:col>28</xdr:col>
                    <xdr:colOff>190500</xdr:colOff>
                    <xdr:row>39</xdr:row>
                    <xdr:rowOff>45720</xdr:rowOff>
                  </from>
                  <to>
                    <xdr:col>33</xdr:col>
                    <xdr:colOff>45720</xdr:colOff>
                    <xdr:row>41</xdr:row>
                    <xdr:rowOff>0</xdr:rowOff>
                  </to>
                </anchor>
              </controlPr>
            </control>
          </mc:Choice>
        </mc:AlternateContent>
        <mc:AlternateContent xmlns:mc="http://schemas.openxmlformats.org/markup-compatibility/2006">
          <mc:Choice Requires="x14">
            <control shapeId="23686" r:id="rId57" name="Drop Down 134">
              <controlPr defaultSize="0" autoLine="0" autoPict="0">
                <anchor moveWithCells="1">
                  <from>
                    <xdr:col>11</xdr:col>
                    <xdr:colOff>15240</xdr:colOff>
                    <xdr:row>17</xdr:row>
                    <xdr:rowOff>15240</xdr:rowOff>
                  </from>
                  <to>
                    <xdr:col>12</xdr:col>
                    <xdr:colOff>190500</xdr:colOff>
                    <xdr:row>17</xdr:row>
                    <xdr:rowOff>152400</xdr:rowOff>
                  </to>
                </anchor>
              </controlPr>
            </control>
          </mc:Choice>
        </mc:AlternateContent>
        <mc:AlternateContent xmlns:mc="http://schemas.openxmlformats.org/markup-compatibility/2006">
          <mc:Choice Requires="x14">
            <control shapeId="23829" r:id="rId58" name="Drop Down 277">
              <controlPr defaultSize="0" autoLine="0" autoPict="0">
                <anchor moveWithCells="1">
                  <from>
                    <xdr:col>11</xdr:col>
                    <xdr:colOff>22860</xdr:colOff>
                    <xdr:row>19</xdr:row>
                    <xdr:rowOff>15240</xdr:rowOff>
                  </from>
                  <to>
                    <xdr:col>12</xdr:col>
                    <xdr:colOff>198120</xdr:colOff>
                    <xdr:row>19</xdr:row>
                    <xdr:rowOff>152400</xdr:rowOff>
                  </to>
                </anchor>
              </controlPr>
            </control>
          </mc:Choice>
        </mc:AlternateContent>
        <mc:AlternateContent xmlns:mc="http://schemas.openxmlformats.org/markup-compatibility/2006">
          <mc:Choice Requires="x14">
            <control shapeId="23828" r:id="rId59" name="Drop Down 276">
              <controlPr defaultSize="0" autoLine="0" autoPict="0">
                <anchor moveWithCells="1">
                  <from>
                    <xdr:col>11</xdr:col>
                    <xdr:colOff>15240</xdr:colOff>
                    <xdr:row>18</xdr:row>
                    <xdr:rowOff>15240</xdr:rowOff>
                  </from>
                  <to>
                    <xdr:col>12</xdr:col>
                    <xdr:colOff>190500</xdr:colOff>
                    <xdr:row>18</xdr:row>
                    <xdr:rowOff>152400</xdr:rowOff>
                  </to>
                </anchor>
              </controlPr>
            </control>
          </mc:Choice>
        </mc:AlternateContent>
        <mc:AlternateContent xmlns:mc="http://schemas.openxmlformats.org/markup-compatibility/2006">
          <mc:Choice Requires="x14">
            <control shapeId="23830" r:id="rId60" name="Drop Down 278">
              <controlPr defaultSize="0" autoLine="0" autoPict="0">
                <anchor moveWithCells="1">
                  <from>
                    <xdr:col>11</xdr:col>
                    <xdr:colOff>15240</xdr:colOff>
                    <xdr:row>24</xdr:row>
                    <xdr:rowOff>22860</xdr:rowOff>
                  </from>
                  <to>
                    <xdr:col>12</xdr:col>
                    <xdr:colOff>190500</xdr:colOff>
                    <xdr:row>24</xdr:row>
                    <xdr:rowOff>160020</xdr:rowOff>
                  </to>
                </anchor>
              </controlPr>
            </control>
          </mc:Choice>
        </mc:AlternateContent>
        <mc:AlternateContent xmlns:mc="http://schemas.openxmlformats.org/markup-compatibility/2006">
          <mc:Choice Requires="x14">
            <control shapeId="23831" r:id="rId61" name="Drop Down 279">
              <controlPr defaultSize="0" autoLine="0" autoPict="0">
                <anchor moveWithCells="1">
                  <from>
                    <xdr:col>11</xdr:col>
                    <xdr:colOff>22860</xdr:colOff>
                    <xdr:row>25</xdr:row>
                    <xdr:rowOff>22860</xdr:rowOff>
                  </from>
                  <to>
                    <xdr:col>12</xdr:col>
                    <xdr:colOff>198120</xdr:colOff>
                    <xdr:row>25</xdr:row>
                    <xdr:rowOff>160020</xdr:rowOff>
                  </to>
                </anchor>
              </controlPr>
            </control>
          </mc:Choice>
        </mc:AlternateContent>
        <mc:AlternateContent xmlns:mc="http://schemas.openxmlformats.org/markup-compatibility/2006">
          <mc:Choice Requires="x14">
            <control shapeId="23832" r:id="rId62" name="Drop Down 280">
              <controlPr defaultSize="0" autoLine="0" autoPict="0">
                <anchor moveWithCells="1">
                  <from>
                    <xdr:col>11</xdr:col>
                    <xdr:colOff>15240</xdr:colOff>
                    <xdr:row>26</xdr:row>
                    <xdr:rowOff>15240</xdr:rowOff>
                  </from>
                  <to>
                    <xdr:col>12</xdr:col>
                    <xdr:colOff>198120</xdr:colOff>
                    <xdr:row>26</xdr:row>
                    <xdr:rowOff>152400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4AAB4-7EE1-45E8-A50E-F9FDD91D40E9}">
  <dimension ref="A1:KZ82"/>
  <sheetViews>
    <sheetView topLeftCell="X1" zoomScaleNormal="100" workbookViewId="0"/>
  </sheetViews>
  <sheetFormatPr defaultRowHeight="13.2" x14ac:dyDescent="0.2"/>
  <cols>
    <col min="2" max="2" width="9.6640625" bestFit="1" customWidth="1"/>
    <col min="3" max="3" width="12.6640625" bestFit="1" customWidth="1"/>
    <col min="34" max="34" width="10.5546875" bestFit="1" customWidth="1"/>
    <col min="35" max="35" width="16.33203125" bestFit="1" customWidth="1"/>
    <col min="36" max="36" width="11.88671875" bestFit="1" customWidth="1"/>
    <col min="37" max="37" width="13.109375" bestFit="1" customWidth="1"/>
    <col min="38" max="38" width="11.88671875" bestFit="1" customWidth="1"/>
    <col min="39" max="39" width="9.6640625" bestFit="1" customWidth="1"/>
    <col min="40" max="40" width="9.21875" bestFit="1" customWidth="1"/>
    <col min="41" max="41" width="11.77734375" customWidth="1"/>
    <col min="42" max="42" width="11.33203125" customWidth="1"/>
    <col min="43" max="43" width="13" customWidth="1"/>
    <col min="44" max="44" width="14.109375" bestFit="1" customWidth="1"/>
    <col min="45" max="45" width="11.44140625" customWidth="1"/>
    <col min="46" max="46" width="13" customWidth="1"/>
    <col min="47" max="47" width="15.88671875" customWidth="1"/>
    <col min="48" max="51" width="12.33203125" customWidth="1"/>
    <col min="52" max="52" width="14.109375" bestFit="1" customWidth="1"/>
    <col min="63" max="63" width="8.88671875" customWidth="1"/>
    <col min="64" max="64" width="8.5546875" customWidth="1"/>
    <col min="83" max="83" width="14.21875" customWidth="1"/>
    <col min="100" max="100" width="8.88671875" customWidth="1"/>
    <col min="113" max="113" width="10.6640625" bestFit="1" customWidth="1"/>
    <col min="114" max="114" width="11.21875" bestFit="1" customWidth="1"/>
    <col min="121" max="121" width="10.6640625" bestFit="1" customWidth="1"/>
    <col min="122" max="122" width="11.21875" bestFit="1" customWidth="1"/>
    <col min="129" max="129" width="10.6640625" bestFit="1" customWidth="1"/>
    <col min="162" max="162" width="10.44140625" customWidth="1"/>
    <col min="227" max="229" width="12.109375" bestFit="1" customWidth="1"/>
    <col min="268" max="268" width="17.21875" bestFit="1" customWidth="1"/>
  </cols>
  <sheetData>
    <row r="1" spans="1:312" s="312" customFormat="1" x14ac:dyDescent="0.2">
      <c r="A1" s="272" t="s">
        <v>412</v>
      </c>
      <c r="B1" s="304" t="s">
        <v>170</v>
      </c>
      <c r="C1" s="304" t="s">
        <v>546</v>
      </c>
      <c r="D1" s="304" t="str" cm="1">
        <f t="array" ref="D1:AG3">TRANSPOSE('Ｐ１ '!AA2:AC31)</f>
        <v>郵便番号</v>
      </c>
      <c r="E1" s="304" t="str">
        <v>都道府県</v>
      </c>
      <c r="F1" s="304" t="str">
        <v>貴 社 名</v>
      </c>
      <c r="G1" s="304" t="str">
        <v>所属/役職</v>
      </c>
      <c r="H1" s="304" t="str">
        <v>御 名 前</v>
      </c>
      <c r="I1" s="304" t="str">
        <v>E-Mail</v>
      </c>
      <c r="J1" s="304" t="str">
        <v>変更理由</v>
      </c>
      <c r="K1" s="304" t="str">
        <v>電話番号</v>
      </c>
      <c r="L1" s="304" t="str">
        <v>担当変更</v>
      </c>
      <c r="M1" s="304" t="str">
        <v>ＦＡＣＥ：資本金（百万円）</v>
      </c>
      <c r="N1" s="304" t="str">
        <v>ＦＡＣＥ：from年</v>
      </c>
      <c r="O1" s="304" t="str">
        <v>ＦＡＣＥ：from月</v>
      </c>
      <c r="P1" s="304" t="str">
        <v>ＦＡＣＥ：to年</v>
      </c>
      <c r="Q1" s="304" t="str">
        <v>ＦＡＣＥ：to月</v>
      </c>
      <c r="R1" s="304" t="str">
        <v>子会社Y/N</v>
      </c>
      <c r="S1" s="304" t="str">
        <v>温度帯</v>
      </c>
      <c r="T1" s="304" t="str">
        <v>親会社名</v>
      </c>
      <c r="U1" s="304" t="str">
        <v>親会社売上高</v>
      </c>
      <c r="V1" s="304" t="str">
        <v>物流拠点数</v>
      </c>
      <c r="W1" s="304" t="str">
        <v>輸配送範囲</v>
      </c>
      <c r="X1" s="304" t="str">
        <v>輸配送先数</v>
      </c>
      <c r="Y1" s="304" t="str">
        <v>資本金区分</v>
      </c>
      <c r="Z1" s="304" t="str">
        <v>会計年度</v>
      </c>
      <c r="AA1" s="304" t="str">
        <v>商品特性1</v>
      </c>
      <c r="AB1" s="304" t="str">
        <v>商品特性2</v>
      </c>
      <c r="AC1" s="304" t="str">
        <v>商品特性3</v>
      </c>
      <c r="AD1" s="304" t="str">
        <v>商品特性4</v>
      </c>
      <c r="AE1" s="304" t="str">
        <v>商品特性5</v>
      </c>
      <c r="AF1" s="304" t="str">
        <v>その他</v>
      </c>
      <c r="AG1" s="304" t="str">
        <v>回答者申告業種</v>
      </c>
      <c r="AH1" s="304" t="s">
        <v>844</v>
      </c>
      <c r="AI1" s="304" t="s">
        <v>845</v>
      </c>
      <c r="AJ1" s="304" t="s">
        <v>846</v>
      </c>
      <c r="AK1" s="304" t="s">
        <v>847</v>
      </c>
      <c r="AL1" s="304" t="s">
        <v>848</v>
      </c>
      <c r="AM1" s="304" t="s">
        <v>849</v>
      </c>
      <c r="AN1" s="304" t="s">
        <v>850</v>
      </c>
      <c r="AO1" s="304" t="s">
        <v>851</v>
      </c>
      <c r="AP1" s="304" t="s">
        <v>852</v>
      </c>
      <c r="AQ1" s="305" t="s">
        <v>1020</v>
      </c>
      <c r="AR1" s="305" t="s">
        <v>1021</v>
      </c>
      <c r="AS1" s="305" t="s">
        <v>1022</v>
      </c>
      <c r="AT1" s="305" t="s">
        <v>1023</v>
      </c>
      <c r="AU1" s="305" t="s">
        <v>1024</v>
      </c>
      <c r="AV1" s="305" t="s">
        <v>1176</v>
      </c>
      <c r="AW1" s="306" t="s">
        <v>750</v>
      </c>
      <c r="AX1" s="305" t="s">
        <v>853</v>
      </c>
      <c r="AY1" s="305" t="s">
        <v>853</v>
      </c>
      <c r="AZ1" s="305" t="s">
        <v>853</v>
      </c>
      <c r="BA1" s="305" t="s">
        <v>853</v>
      </c>
      <c r="BB1" s="305" t="s">
        <v>853</v>
      </c>
      <c r="BC1" s="305" t="s">
        <v>853</v>
      </c>
      <c r="BD1" s="304" t="str" cm="1">
        <f t="array" ref="BD1:DK3">TRANSPOSE('Ｐ２'!U2:W61)</f>
        <v>親会社</v>
      </c>
      <c r="BE1" s="304" t="str">
        <v>会社全体</v>
      </c>
      <c r="BF1" s="304" t="str">
        <v>特定部門</v>
      </c>
      <c r="BG1" s="304" t="str">
        <v>回答対象詳細</v>
      </c>
      <c r="BH1" s="304" t="str">
        <v>親会社売上高</v>
      </c>
      <c r="BI1" s="304" t="str">
        <v>ＦＡＣＥ：全社売上高（千円）</v>
      </c>
      <c r="BJ1" s="304" t="str">
        <v>該当売上高</v>
      </c>
      <c r="BK1" s="304" t="str">
        <v>物流コスト合計</v>
      </c>
      <c r="BL1" s="304" t="str">
        <v>物流コスト検算用</v>
      </c>
      <c r="BM1" s="304" t="str">
        <v>物流コスト比率①</v>
      </c>
      <c r="BN1" s="304" t="str">
        <v>物流コスト比率②</v>
      </c>
      <c r="BO1" s="304" t="str">
        <v>物流コスト比率③</v>
      </c>
      <c r="BP1" s="304" t="str">
        <v>物流コスト比率④</v>
      </c>
      <c r="BQ1" s="304" t="str">
        <v>出荷量重量</v>
      </c>
      <c r="BR1" s="304" t="str">
        <v>出荷量容積</v>
      </c>
      <c r="BS1" s="304" t="str">
        <v>出荷量その他</v>
      </c>
      <c r="BT1" s="304" t="str">
        <v>その他 単位</v>
      </c>
      <c r="BU1" s="304" t="str">
        <v>Q5-A</v>
      </c>
      <c r="BV1" s="304" t="str">
        <v>Q5-B</v>
      </c>
      <c r="BW1" s="304" t="str">
        <v>Q5-C-1</v>
      </c>
      <c r="BX1" s="304" t="str">
        <v>Q5-C-2</v>
      </c>
      <c r="BY1" s="304" t="str">
        <v>Q5-C-3</v>
      </c>
      <c r="BZ1" s="304" t="str">
        <v>Q5-C-4</v>
      </c>
      <c r="CA1" s="304" t="str">
        <v>Q6-単価-1</v>
      </c>
      <c r="CB1" s="304" t="str">
        <v>Q6-単価-2</v>
      </c>
      <c r="CC1" s="304" t="str">
        <v>Q6-単価-3</v>
      </c>
      <c r="CD1" s="304" t="str">
        <v>Q6-単価-4</v>
      </c>
      <c r="CE1" s="304" t="str">
        <v>Q6-単価-5</v>
      </c>
      <c r="CF1" s="304" t="str">
        <v>FG_値上げ有効</v>
      </c>
      <c r="CG1" s="304" t="str">
        <v>FG_値上げ全体</v>
      </c>
      <c r="CH1" s="304" t="str">
        <v>Q6-要請-1</v>
      </c>
      <c r="CI1" s="304" t="str">
        <v>Q6-要請-2</v>
      </c>
      <c r="CJ1" s="304" t="str">
        <v>Q6-要請-3</v>
      </c>
      <c r="CK1" s="304" t="str">
        <v>Q6-要請-4</v>
      </c>
      <c r="CL1" s="304" t="str">
        <v>Q6-要請-5</v>
      </c>
      <c r="CM1" s="304" t="str">
        <v>Q6-応否-1</v>
      </c>
      <c r="CN1" s="304" t="str">
        <v>Q6-応否-2</v>
      </c>
      <c r="CO1" s="304" t="str">
        <v>Q6-応否-3</v>
      </c>
      <c r="CP1" s="304" t="str">
        <v>Q6-応否-4</v>
      </c>
      <c r="CQ1" s="304" t="str">
        <v>Q6-応否-5</v>
      </c>
      <c r="CR1" s="304" t="str">
        <v>Q6-要請値上率-1</v>
      </c>
      <c r="CS1" s="304" t="str">
        <v>Q6-要請値上率-2</v>
      </c>
      <c r="CT1" s="304" t="str">
        <v>Q6-要請値上率-3</v>
      </c>
      <c r="CU1" s="304" t="str">
        <v>Q6-要請値上率-4</v>
      </c>
      <c r="CV1" s="304" t="str">
        <v>Q6-要請値上率-5</v>
      </c>
      <c r="CW1" s="304" t="str">
        <v>Q6-応値上率-1</v>
      </c>
      <c r="CX1" s="304" t="str">
        <v>Q6-応値上率-2</v>
      </c>
      <c r="CY1" s="304" t="str">
        <v>Q6-応値上率-3</v>
      </c>
      <c r="CZ1" s="304" t="str">
        <v>Q6-応値上率-4</v>
      </c>
      <c r="DA1" s="304" t="str">
        <v>Q6-応値上率-5</v>
      </c>
      <c r="DB1" s="304" t="str">
        <v>Q6-総額値上率-1</v>
      </c>
      <c r="DC1" s="304" t="str">
        <v>Q6-総額値上率-2</v>
      </c>
      <c r="DD1" s="304" t="str">
        <v>Q6-総額値上率-3</v>
      </c>
      <c r="DE1" s="304" t="str">
        <v>Q6-総額値上率-4</v>
      </c>
      <c r="DF1" s="304" t="str">
        <v>Q6-総額値上率-5</v>
      </c>
      <c r="DG1" s="304" t="str">
        <v>Q6-コメント-1</v>
      </c>
      <c r="DH1" s="304" t="str">
        <v>Q6-コメント-2</v>
      </c>
      <c r="DI1" s="304" t="str">
        <v>Q6-コメント-3</v>
      </c>
      <c r="DJ1" s="304" t="str">
        <v>Q6-コメント-4</v>
      </c>
      <c r="DK1" s="304" t="str">
        <v>Q6-コメント-5</v>
      </c>
      <c r="DL1" s="307" t="s">
        <v>742</v>
      </c>
      <c r="DM1" s="307" t="s">
        <v>743</v>
      </c>
      <c r="DN1" s="308" t="s">
        <v>736</v>
      </c>
      <c r="DO1" s="308" t="s">
        <v>737</v>
      </c>
      <c r="DP1" s="308" t="s">
        <v>738</v>
      </c>
      <c r="DQ1" s="308" t="s">
        <v>739</v>
      </c>
      <c r="DR1" s="308" t="s">
        <v>740</v>
      </c>
      <c r="DS1" s="308" t="s">
        <v>741</v>
      </c>
      <c r="DT1" s="307" t="s">
        <v>744</v>
      </c>
      <c r="DU1" s="307" t="s">
        <v>745</v>
      </c>
      <c r="DV1" s="308" t="s">
        <v>736</v>
      </c>
      <c r="DW1" s="308" t="s">
        <v>737</v>
      </c>
      <c r="DX1" s="308" t="s">
        <v>738</v>
      </c>
      <c r="DY1" s="308" t="s">
        <v>739</v>
      </c>
      <c r="DZ1" s="308" t="s">
        <v>740</v>
      </c>
      <c r="EA1" s="308" t="s">
        <v>741</v>
      </c>
      <c r="EB1" s="309" t="s">
        <v>746</v>
      </c>
      <c r="EC1" s="308" t="s">
        <v>747</v>
      </c>
      <c r="ED1" s="308" t="s">
        <v>748</v>
      </c>
      <c r="EE1" s="304" t="str" cm="1">
        <f t="array" ref="EE1:FH3">TRANSPOSE('Ｐ３'!AK2:AM31)</f>
        <v>Q7-1-1</v>
      </c>
      <c r="EF1" s="304" t="str">
        <v>Q7-1-2</v>
      </c>
      <c r="EG1" s="304" t="str">
        <v>Q7-1-3</v>
      </c>
      <c r="EH1" s="304" t="str">
        <v>Q7-1-4</v>
      </c>
      <c r="EI1" s="304" t="str">
        <v>Q7-2-1</v>
      </c>
      <c r="EJ1" s="304" t="str">
        <v>Q7-2-2</v>
      </c>
      <c r="EK1" s="304" t="str">
        <v>Q7-2-3</v>
      </c>
      <c r="EL1" s="304" t="str">
        <v>Q7-2-4</v>
      </c>
      <c r="EM1" s="304">
        <v>0</v>
      </c>
      <c r="EN1" s="304" t="str">
        <v>Q7-3-1</v>
      </c>
      <c r="EO1" s="304" t="str">
        <v>Q7-3-2</v>
      </c>
      <c r="EP1" s="304" t="str">
        <v>Q7-3-3</v>
      </c>
      <c r="EQ1" s="304" t="str">
        <v>Q7-3-4</v>
      </c>
      <c r="ER1" s="304" t="str">
        <v>Q7-3-5</v>
      </c>
      <c r="ES1" s="304" t="str">
        <v>Q7-3-6</v>
      </c>
      <c r="ET1" s="304" t="str">
        <v>Q7-3-7</v>
      </c>
      <c r="EU1" s="304" t="str">
        <v>Q7-4-1</v>
      </c>
      <c r="EV1" s="304" t="str">
        <v>Q7-4-2</v>
      </c>
      <c r="EW1" s="304" t="str">
        <v>Q7-4-3</v>
      </c>
      <c r="EX1" s="304" t="str">
        <v>Q7-4-4</v>
      </c>
      <c r="EY1" s="304" t="str">
        <v>Q7-4-5</v>
      </c>
      <c r="EZ1" s="304" t="str">
        <v>Q7-4-6</v>
      </c>
      <c r="FA1" s="304" t="str">
        <v>Q7-4-7</v>
      </c>
      <c r="FB1" s="304" t="str">
        <v>Q7-4-8</v>
      </c>
      <c r="FC1" s="304" t="str">
        <v>Q7-5</v>
      </c>
      <c r="FD1" s="304" t="str">
        <v>Q8-1-1</v>
      </c>
      <c r="FE1" s="304" t="str">
        <v>Q8-1-2</v>
      </c>
      <c r="FF1" s="304" t="str">
        <v>Q8-1-3</v>
      </c>
      <c r="FG1" s="304" t="str">
        <v>Q8-1-4</v>
      </c>
      <c r="FH1" s="304" t="str">
        <v>Q8-2</v>
      </c>
      <c r="FI1" s="310" t="s">
        <v>749</v>
      </c>
      <c r="FJ1" s="304" t="str" cm="1">
        <f t="array" ref="FJ1:HU3">TRANSPOSE('Ｐ４'!AE2:AG65)</f>
        <v>Q9-1-1</v>
      </c>
      <c r="FK1" s="304" t="str">
        <v>Q9-1-2</v>
      </c>
      <c r="FL1" s="304" t="str">
        <v>Q9-1-3</v>
      </c>
      <c r="FM1" s="304" t="str">
        <v>Q9-1-4</v>
      </c>
      <c r="FN1" s="304" t="str">
        <v>Q9-2－1</v>
      </c>
      <c r="FO1" s="304" t="str">
        <v>Q9-2－2</v>
      </c>
      <c r="FP1" s="304" t="str">
        <v>Q9-2－3</v>
      </c>
      <c r="FQ1" s="304" t="str">
        <v>Q9-2－4</v>
      </c>
      <c r="FR1" s="304" t="str">
        <v>Q9-3-1</v>
      </c>
      <c r="FS1" s="304" t="str">
        <v>Q9-3-2</v>
      </c>
      <c r="FT1" s="304" t="str">
        <v>Q9-3-3</v>
      </c>
      <c r="FU1" s="304" t="str">
        <v>Q9-3-4</v>
      </c>
      <c r="FV1" s="304" t="str">
        <v>Q9-3-5</v>
      </c>
      <c r="FW1" s="304" t="str">
        <v>Q9-3-6</v>
      </c>
      <c r="FX1" s="304" t="str">
        <v>Q9-3-7</v>
      </c>
      <c r="FY1" s="304" t="str">
        <v>Q9-3-8</v>
      </c>
      <c r="FZ1" s="304" t="str">
        <v>Q9-3-9</v>
      </c>
      <c r="GA1" s="304" t="str">
        <v>Q9-3-10</v>
      </c>
      <c r="GB1" s="304" t="str">
        <v>Q9-3-11</v>
      </c>
      <c r="GC1" s="304" t="str">
        <v>Q9-3-12</v>
      </c>
      <c r="GD1" s="304" t="str">
        <v>Q9-3-13</v>
      </c>
      <c r="GE1" s="304" t="str">
        <v>Q9-3-14</v>
      </c>
      <c r="GF1" s="304" t="str">
        <v>Q9-3-15</v>
      </c>
      <c r="GG1" s="304" t="str">
        <v>Q9-3-16</v>
      </c>
      <c r="GH1" s="304" t="str">
        <v>Q9-3-17</v>
      </c>
      <c r="GI1" s="304" t="str">
        <v>Q9-3-18</v>
      </c>
      <c r="GJ1" s="304" t="str">
        <v>Q9-3-19</v>
      </c>
      <c r="GK1" s="304" t="str">
        <v>Q9-3-20</v>
      </c>
      <c r="GL1" s="304" t="str">
        <v>Q9-3-21</v>
      </c>
      <c r="GM1" s="304" t="str">
        <v>Q9-3-22</v>
      </c>
      <c r="GN1" s="304" t="str">
        <v>Q9-3-23</v>
      </c>
      <c r="GO1" s="304" t="str">
        <v>Q9-3-24</v>
      </c>
      <c r="GP1" s="304" t="str">
        <v>Q9-3-25</v>
      </c>
      <c r="GQ1" s="304" t="str">
        <v>Q9-3-26</v>
      </c>
      <c r="GR1" s="304" t="str">
        <v>Q9-3-27</v>
      </c>
      <c r="GS1" s="304" t="str">
        <v>Q9-3-28</v>
      </c>
      <c r="GT1" s="304" t="str">
        <v>Q9-3-29</v>
      </c>
      <c r="GU1" s="304" t="str">
        <v>Q9-3-30</v>
      </c>
      <c r="GV1" s="304" t="str">
        <v>Q9-3-31</v>
      </c>
      <c r="GW1" s="304" t="str">
        <v>Q9-3-32</v>
      </c>
      <c r="GX1" s="304" t="str">
        <v>Q9-3-33</v>
      </c>
      <c r="GY1" s="304" t="str">
        <v>Q9-3-34</v>
      </c>
      <c r="GZ1" s="304" t="str">
        <v>Q9-3-35</v>
      </c>
      <c r="HA1" s="304" t="str">
        <v>Q9-3-36</v>
      </c>
      <c r="HB1" s="304" t="str">
        <v>Q9-3-37</v>
      </c>
      <c r="HC1" s="304" t="str">
        <v>Q9-3-38</v>
      </c>
      <c r="HD1" s="304" t="str">
        <v>Q9-3-39</v>
      </c>
      <c r="HE1" s="304" t="str">
        <v>Q9-3-40</v>
      </c>
      <c r="HF1" s="304" t="str">
        <v>Q9-3-他</v>
      </c>
      <c r="HG1" s="304" t="str">
        <v>Q9－4</v>
      </c>
      <c r="HH1" s="304" t="str">
        <v>Q9－5</v>
      </c>
      <c r="HI1" s="304" t="str">
        <v>Q9－6-1</v>
      </c>
      <c r="HJ1" s="304" t="str">
        <v>Q9－6-2</v>
      </c>
      <c r="HK1" s="304" t="str">
        <v>Q9－6-3</v>
      </c>
      <c r="HL1" s="304" t="str">
        <v>Q9-7-1</v>
      </c>
      <c r="HM1" s="304" t="str">
        <v>Q9-7-2</v>
      </c>
      <c r="HN1" s="304" t="str">
        <v>Q9-7-3</v>
      </c>
      <c r="HO1" s="304" t="str">
        <v>Q9-7-4</v>
      </c>
      <c r="HP1" s="304" t="str">
        <v>Q9-7-5</v>
      </c>
      <c r="HQ1" s="304" t="str">
        <v>Q9-7-6</v>
      </c>
      <c r="HR1" s="304" t="str">
        <v>Q9-7-7</v>
      </c>
      <c r="HS1" s="304" t="str">
        <v>Q9-7-8</v>
      </c>
      <c r="HT1" s="304" t="str">
        <v>Q9-7-OTHER</v>
      </c>
      <c r="HU1" s="304" t="str">
        <v>Q9-8</v>
      </c>
      <c r="HV1" s="310" t="s">
        <v>954</v>
      </c>
      <c r="HW1" s="310" t="s">
        <v>955</v>
      </c>
      <c r="HX1" s="310" t="s">
        <v>956</v>
      </c>
      <c r="HY1" s="304" t="str" cm="1">
        <f t="array" ref="HY1:KI3">TRANSPOSE('Ｐ５'!AI2:AK64)</f>
        <v>Q10-1-1</v>
      </c>
      <c r="HZ1" s="304" t="str">
        <v>Q10-1-2</v>
      </c>
      <c r="IA1" s="304" t="str">
        <v>Q10-1-3</v>
      </c>
      <c r="IB1" s="304" t="str">
        <v>Q10-1-4</v>
      </c>
      <c r="IC1" s="304" t="str">
        <v>Q10-1-5</v>
      </c>
      <c r="ID1" s="304" t="str">
        <v>Q10-1-6</v>
      </c>
      <c r="IE1" s="304" t="str">
        <v>Q10-1-7</v>
      </c>
      <c r="IF1" s="304" t="str">
        <v>Q10-1-8</v>
      </c>
      <c r="IG1" s="304" t="str">
        <v>Q10-1-その他</v>
      </c>
      <c r="IH1" s="304" t="str">
        <v>Q10-1-自由記述</v>
      </c>
      <c r="II1" s="304" t="str">
        <v>Q10-2-1</v>
      </c>
      <c r="IJ1" s="304" t="str">
        <v>Q10-2-2</v>
      </c>
      <c r="IK1" s="304" t="str">
        <v>Q10-2-3</v>
      </c>
      <c r="IL1" s="304" t="str">
        <v>Q10-2-4</v>
      </c>
      <c r="IM1" s="304" t="str">
        <v>Q10-2-5</v>
      </c>
      <c r="IN1" s="304" t="str">
        <v>Q10-3-1</v>
      </c>
      <c r="IO1" s="304" t="str">
        <v>Q10-3-2</v>
      </c>
      <c r="IP1" s="304" t="str">
        <v>Q10-3-3</v>
      </c>
      <c r="IQ1" s="304" t="str">
        <v>Q10-4-1</v>
      </c>
      <c r="IR1" s="304" t="str">
        <v>Q10-4-2</v>
      </c>
      <c r="IS1" s="304" t="str">
        <v>Q10-4-3</v>
      </c>
      <c r="IT1" s="304" t="str">
        <v>Q10-5-1</v>
      </c>
      <c r="IU1" s="304" t="str">
        <v>Q10-5-2</v>
      </c>
      <c r="IV1" s="304" t="str">
        <v>Q10-5-3</v>
      </c>
      <c r="IW1" s="304" t="str">
        <v>Q10-5-4</v>
      </c>
      <c r="IX1" s="304" t="str">
        <v>Q10-5-5</v>
      </c>
      <c r="IY1" s="304">
        <v>0</v>
      </c>
      <c r="IZ1" s="304" t="str">
        <v>Q10-5-7</v>
      </c>
      <c r="JA1" s="304" t="str">
        <v>Q10-5-8</v>
      </c>
      <c r="JB1" s="304" t="str">
        <v>Q10-5-9</v>
      </c>
      <c r="JC1" s="304" t="str">
        <v>Q10-5-10</v>
      </c>
      <c r="JD1" s="304" t="str">
        <v>Q10-5-11</v>
      </c>
      <c r="JE1" s="304">
        <v>0</v>
      </c>
      <c r="JF1" s="304" t="str">
        <v>Q10-5-13</v>
      </c>
      <c r="JG1" s="304" t="str">
        <v>Q10-5-他</v>
      </c>
      <c r="JH1" s="304" t="str">
        <v>Q10-6-1</v>
      </c>
      <c r="JI1" s="304" t="str">
        <v>Q10-6-2</v>
      </c>
      <c r="JJ1" s="304" t="str">
        <v>Q10-6-3</v>
      </c>
      <c r="JK1" s="304" t="str">
        <v>Q10-6-4</v>
      </c>
      <c r="JL1" s="304">
        <v>0</v>
      </c>
      <c r="JM1" s="304" t="str">
        <v>Q10-6-6</v>
      </c>
      <c r="JN1" s="304" t="str">
        <v>Q10-6-7</v>
      </c>
      <c r="JO1" s="304" t="str">
        <v>Q10-6-8</v>
      </c>
      <c r="JP1" s="304" t="str">
        <v>Q10-6-9</v>
      </c>
      <c r="JQ1" s="304" t="str">
        <v>Q10-6-10</v>
      </c>
      <c r="JR1" s="304" t="str">
        <v>Q10-6-11</v>
      </c>
      <c r="JS1" s="304" t="str">
        <v>Q10-7</v>
      </c>
      <c r="JT1" s="304" t="str">
        <v>Q11-1-1</v>
      </c>
      <c r="JU1" s="304" t="str">
        <v>Q11-1-2</v>
      </c>
      <c r="JV1" s="304" t="str">
        <v>Q11-1-3</v>
      </c>
      <c r="JW1" s="304" t="str">
        <v>Q11-1-4</v>
      </c>
      <c r="JX1" s="304" t="str">
        <v>Q11-1-5</v>
      </c>
      <c r="JY1" s="304" t="str">
        <v>Q11-1-6</v>
      </c>
      <c r="JZ1" s="304" t="str">
        <v>Q11-2-1</v>
      </c>
      <c r="KA1" s="304" t="str">
        <v>Q11-2-2</v>
      </c>
      <c r="KB1" s="304" t="str">
        <v>Q11-2-3</v>
      </c>
      <c r="KC1" s="304" t="str">
        <v>Q11-2-4</v>
      </c>
      <c r="KD1" s="304" t="str">
        <v>Q11-2-5</v>
      </c>
      <c r="KE1" s="304" t="str">
        <v>Q11-2-6</v>
      </c>
      <c r="KF1" s="304" t="str">
        <v>Q11-2-7</v>
      </c>
      <c r="KG1" s="304" t="str">
        <v>Q11-2-8</v>
      </c>
      <c r="KH1" s="304" t="str">
        <v>Q11-2-9</v>
      </c>
      <c r="KI1" s="304" t="str">
        <v>Q11-3</v>
      </c>
      <c r="KJ1" s="311"/>
      <c r="KK1" s="311"/>
      <c r="KL1" s="311"/>
      <c r="KM1" s="311"/>
      <c r="KN1" s="311"/>
      <c r="KO1" s="311"/>
      <c r="KP1" s="311"/>
      <c r="KQ1" s="311"/>
      <c r="KR1" s="311"/>
      <c r="KS1" s="311"/>
      <c r="KT1" s="311"/>
      <c r="KU1" s="311"/>
      <c r="KV1" s="311"/>
      <c r="KW1" s="311"/>
      <c r="KX1" s="311"/>
      <c r="KY1" s="311"/>
      <c r="KZ1" s="311"/>
    </row>
    <row r="2" spans="1:312" x14ac:dyDescent="0.2">
      <c r="D2" t="str">
        <v>-</v>
      </c>
      <c r="E2">
        <v>0</v>
      </c>
      <c r="F2">
        <v>0</v>
      </c>
      <c r="G2">
        <v>0</v>
      </c>
      <c r="H2">
        <v>0</v>
      </c>
      <c r="I2">
        <v>0</v>
      </c>
      <c r="J2">
        <v>1</v>
      </c>
      <c r="K2">
        <v>0</v>
      </c>
      <c r="L2">
        <v>0</v>
      </c>
      <c r="M2">
        <v>0</v>
      </c>
      <c r="N2">
        <v>0</v>
      </c>
      <c r="O2">
        <v>0</v>
      </c>
      <c r="P2">
        <v>0</v>
      </c>
      <c r="Q2">
        <v>0</v>
      </c>
      <c r="R2">
        <v>4</v>
      </c>
      <c r="S2">
        <v>4</v>
      </c>
      <c r="T2">
        <v>0</v>
      </c>
      <c r="U2">
        <v>0</v>
      </c>
      <c r="V2">
        <v>0</v>
      </c>
      <c r="W2">
        <v>5</v>
      </c>
      <c r="X2">
        <v>5</v>
      </c>
      <c r="Y2" t="str">
        <v>作業枠</v>
      </c>
      <c r="Z2" t="str">
        <v>作業枠</v>
      </c>
      <c r="AA2" t="b">
        <v>0</v>
      </c>
      <c r="AB2" t="b">
        <v>0</v>
      </c>
      <c r="AC2" t="b">
        <v>0</v>
      </c>
      <c r="AD2" t="b">
        <v>0</v>
      </c>
      <c r="AE2" t="b">
        <v>0</v>
      </c>
      <c r="AF2">
        <v>0</v>
      </c>
      <c r="AG2">
        <v>0</v>
      </c>
      <c r="AH2" s="296" t="str" cm="1">
        <f t="array" ref="AH2">INDEX($AG$4:$AP$76,MATCH($AG2,$AG$4:$AG$76),COLUMN(AH1)-COLUMN($AG1)+1)</f>
        <v>コスト業種</v>
      </c>
      <c r="AI2" s="296" t="str" cm="1">
        <f t="array" ref="AI2">INDEX($AG$4:$AP$76,MATCH($AG2,$AG$4:$AG$76),COLUMN(AI1)-COLUMN($AG1)+1)</f>
        <v>業種小分類番号</v>
      </c>
      <c r="AJ2" s="296" t="str" cm="1">
        <f t="array" ref="AJ2">INDEX($AG$4:$AP$76,MATCH($AG2,$AG$4:$AG$76),COLUMN(AJ1)-COLUMN($AG1)+1)</f>
        <v>業種小分類</v>
      </c>
      <c r="AK2" s="296" t="str" cm="1">
        <f t="array" ref="AK2">INDEX($AG$4:$AP$76,MATCH($AG2,$AG$4:$AG$76),COLUMN(AK1)-COLUMN($AG1)+1)</f>
        <v>大分類コード</v>
      </c>
      <c r="AL2" s="296" t="str" cm="1">
        <f t="array" ref="AL2">INDEX($AG$4:$AP$76,MATCH($AG2,$AG$4:$AG$76),COLUMN(AL1)-COLUMN($AG1)+1)</f>
        <v>業種大分類</v>
      </c>
      <c r="AM2" s="296" t="str" cm="1">
        <f t="array" ref="AM2">INDEX($AG$4:$AP$76,MATCH($AG2,$AG$4:$AG$76),COLUMN(AM1)-COLUMN($AG1)+1)</f>
        <v>業界番号</v>
      </c>
      <c r="AN2" s="296" t="str" cm="1">
        <f t="array" ref="AN2">INDEX($AG$4:$AP$76,MATCH($AG2,$AG$4:$AG$76),COLUMN(AN1)-COLUMN($AG1)+1)</f>
        <v>業界</v>
      </c>
      <c r="AO2" s="296" t="str" cm="1">
        <f t="array" ref="AO2">INDEX($AG$4:$AP$76,MATCH($AG2,$AG$4:$AG$76),COLUMN(AO1)-COLUMN($AG1)+1)</f>
        <v>製造業 Y/N</v>
      </c>
      <c r="AP2" s="296" t="str" cm="1">
        <f t="array" ref="AP2">INDEX($AG$4:$AP$76,MATCH($AG2,$AG$4:$AG$76),COLUMN(AP1)-COLUMN($AG1)+1)</f>
        <v>主要製造業</v>
      </c>
      <c r="AQ2" s="296"/>
      <c r="AR2" s="296"/>
      <c r="AS2" s="296"/>
      <c r="BD2" t="b">
        <v>0</v>
      </c>
      <c r="BE2" t="b">
        <v>0</v>
      </c>
      <c r="BF2" t="b">
        <v>0</v>
      </c>
      <c r="BG2" t="str">
        <v>名称（</v>
      </c>
      <c r="BH2">
        <v>0</v>
      </c>
      <c r="BI2">
        <v>0</v>
      </c>
      <c r="BJ2">
        <v>0</v>
      </c>
      <c r="BK2">
        <v>0</v>
      </c>
      <c r="BL2">
        <v>0</v>
      </c>
      <c r="BM2">
        <v>0</v>
      </c>
      <c r="BN2">
        <v>0</v>
      </c>
      <c r="BO2">
        <v>0</v>
      </c>
      <c r="BP2">
        <v>0</v>
      </c>
      <c r="BQ2" t="str">
        <v>トン</v>
      </c>
      <c r="BR2" t="str">
        <v>M3</v>
      </c>
      <c r="BS2">
        <v>0</v>
      </c>
      <c r="BT2">
        <v>0</v>
      </c>
      <c r="BU2">
        <v>0</v>
      </c>
      <c r="BV2">
        <v>0</v>
      </c>
      <c r="BW2" t="b">
        <v>0</v>
      </c>
      <c r="BX2" t="b">
        <v>0</v>
      </c>
      <c r="BY2" t="b">
        <v>0</v>
      </c>
      <c r="BZ2" t="b">
        <v>0</v>
      </c>
      <c r="CA2">
        <v>4</v>
      </c>
      <c r="CB2">
        <v>4</v>
      </c>
      <c r="CC2">
        <v>4</v>
      </c>
      <c r="CD2">
        <v>4</v>
      </c>
      <c r="CE2">
        <v>4</v>
      </c>
      <c r="CF2">
        <v>0</v>
      </c>
      <c r="CG2">
        <v>0</v>
      </c>
      <c r="CH2">
        <v>3</v>
      </c>
      <c r="CI2">
        <v>3</v>
      </c>
      <c r="CJ2">
        <v>3</v>
      </c>
      <c r="CK2">
        <v>3</v>
      </c>
      <c r="CL2">
        <v>3</v>
      </c>
      <c r="CM2">
        <v>3</v>
      </c>
      <c r="CN2">
        <v>3</v>
      </c>
      <c r="CO2">
        <v>3</v>
      </c>
      <c r="CP2">
        <v>3</v>
      </c>
      <c r="CQ2">
        <v>3</v>
      </c>
      <c r="CR2">
        <v>0</v>
      </c>
      <c r="CS2">
        <v>0</v>
      </c>
      <c r="CT2">
        <v>0</v>
      </c>
      <c r="CU2">
        <v>0</v>
      </c>
      <c r="CV2">
        <v>0</v>
      </c>
      <c r="CW2">
        <v>0</v>
      </c>
      <c r="CX2">
        <v>0</v>
      </c>
      <c r="CY2">
        <v>0</v>
      </c>
      <c r="CZ2">
        <v>0</v>
      </c>
      <c r="DA2">
        <v>0</v>
      </c>
      <c r="DB2">
        <v>0</v>
      </c>
      <c r="DC2">
        <v>0</v>
      </c>
      <c r="DD2">
        <v>0</v>
      </c>
      <c r="DE2">
        <v>0</v>
      </c>
      <c r="DF2">
        <v>0</v>
      </c>
      <c r="DG2">
        <v>0</v>
      </c>
      <c r="DH2">
        <v>0</v>
      </c>
      <c r="DI2">
        <v>0</v>
      </c>
      <c r="DJ2">
        <v>0</v>
      </c>
      <c r="DK2">
        <v>0</v>
      </c>
      <c r="DL2">
        <f>IFERROR(IF(AND(MIN(EE2:EG2)&gt;=1,MAX(EE2:EG2)&lt;=9,$AN$2&gt;=1,$AN$2&lt;=4),1,0),0)</f>
        <v>0</v>
      </c>
      <c r="DM2">
        <f>IFERROR(IF(AND(MIN(EE2:EG2)&gt;=1,MAX(EE2:EG2)&lt;=9,$AN$2&gt;=1,$AN$2&lt;=3),1,0),0)</f>
        <v>0</v>
      </c>
      <c r="DN2" s="314">
        <f>IFERROR(DP2/DO2*DL2,0)*100</f>
        <v>0</v>
      </c>
      <c r="DO2" s="315">
        <f>IF(EE2=1,80,IF(EE2=2,85,IF(EE2=3,92,IF(EE2=4,97,IF(EE2=5,100,IF(EE2=6,103,IF(EE2=7,108,IF(EE2=8,115,IF(EE2=9,120,0)))))))))</f>
        <v>0</v>
      </c>
      <c r="DP2" s="315">
        <f>IF(EF2=1,80,IF(EF2=2,85,IF(EF2=3,92,IF(EF2=4,97,IF(EF2=5,100,IF(EF2=6,103,IF(EF2=7,108,IF(EF2=8,115,IF(EF2=9,120,0)))))))))</f>
        <v>0</v>
      </c>
      <c r="DQ2" s="315">
        <f>IF(EG2=1,80,IF(EG2=2,85,IF(EG2=3,92,IF(EG2=4,97,IF(EG2=5,100,IF(EG2=6,103,IF(EG2=7,108,IF(EG2=8,115,IF(EG2=9,120,0)))))))))</f>
        <v>0</v>
      </c>
      <c r="DR2" s="314">
        <f t="shared" ref="DR2" si="0">IFERROR(DO2/DQ2*DL2,0)*100</f>
        <v>0</v>
      </c>
      <c r="DS2" s="314">
        <f>IFERROR(DP2/DQ2*DL2,0)*100</f>
        <v>0</v>
      </c>
      <c r="DT2">
        <f>IFERROR(IF(AND(MIN(FD2:FF2)&gt;=1,MAX(FD2:FF2)&lt;=9,$AN$2&gt;=1,$AN$2&lt;=4),1,0),0)</f>
        <v>0</v>
      </c>
      <c r="DU2">
        <f>IFERROR(IF(AND(MIN(FD2:FF2)&gt;=1,MAX(FD2:FF2)&lt;=9,$AN$2&gt;=1,$AN$2&lt;=3),1,0),0)</f>
        <v>0</v>
      </c>
      <c r="DV2" s="314">
        <f>IFERROR(DX2/DW2*DT2,0)*100</f>
        <v>0</v>
      </c>
      <c r="DW2">
        <f>IF(FD2=1,80,IF(FD2=2,85,IF(FD2=3,92,IF(FD2=4,97,IF(FD2=5,100,IF(FD2=6,103,IF(FD2=7,108,IF(FD2=8,115,IF(FD2=9,120,0)))))))))</f>
        <v>0</v>
      </c>
      <c r="DX2">
        <f>IF(FE2=1,80,IF(FE2=2,85,IF(FE2=3,92,IF(FE2=4,97,IF(FE2=5,100,IF(FE2=6,103,IF(FE2=7,108,IF(FE2=8,115,IF(FE2=9,120,0)))))))))</f>
        <v>0</v>
      </c>
      <c r="DY2">
        <f>IF(FF2=1,80,IF(FF2=2,85,IF(FF2=3,92,IF(FF2=4,97,IF(FF2=5,100,IF(FF2=6,103,IF(FF2=7,108,IF(FF2=8,115,IF(FF2=9,120,0)))))))))</f>
        <v>0</v>
      </c>
      <c r="DZ2" s="314">
        <f t="shared" ref="DZ2" si="1">IFERROR(DW2/DY2*DT2,0)*100</f>
        <v>0</v>
      </c>
      <c r="EA2" s="314">
        <f>IFERROR(DX2/DY2*DT2,0)*100</f>
        <v>0</v>
      </c>
      <c r="EB2" s="313">
        <f>IF(ED2*EC2&gt;0,1,0)</f>
        <v>0</v>
      </c>
      <c r="EC2">
        <f>IF(FG2=1,80,IF(FG2=2,85,IF(FG2=3,92,IF(FG2=4,97,IF(FG2=5,100,IF(FG2=6,103,IF(FG2=7,108,IF(FG2=8,115,IF(FG2=9,120,0)))))))))</f>
        <v>0</v>
      </c>
      <c r="ED2">
        <f>IF(EH2=1,80,IF(EH2=2,85,IF(EH2=3,92,IF(EH2=4,97,IF(EH2=5,100,IF(EH2=6,103,IF(EH2=7,108,IF(EH2=8,115,IF(EH2=9,120,0)))))))))</f>
        <v>0</v>
      </c>
      <c r="EE2">
        <v>10</v>
      </c>
      <c r="EF2">
        <v>10</v>
      </c>
      <c r="EG2">
        <v>10</v>
      </c>
      <c r="EH2">
        <v>10</v>
      </c>
      <c r="EI2">
        <v>5</v>
      </c>
      <c r="EJ2">
        <v>5</v>
      </c>
      <c r="EK2">
        <v>5</v>
      </c>
      <c r="EL2">
        <v>5</v>
      </c>
      <c r="EM2">
        <v>0</v>
      </c>
      <c r="EN2">
        <v>5</v>
      </c>
      <c r="EO2">
        <v>5</v>
      </c>
      <c r="EP2">
        <v>5</v>
      </c>
      <c r="EQ2">
        <v>5</v>
      </c>
      <c r="ER2">
        <v>5</v>
      </c>
      <c r="ES2">
        <v>5</v>
      </c>
      <c r="ET2">
        <v>5</v>
      </c>
      <c r="EU2">
        <v>5</v>
      </c>
      <c r="EV2">
        <v>5</v>
      </c>
      <c r="EW2">
        <v>5</v>
      </c>
      <c r="EX2">
        <v>5</v>
      </c>
      <c r="EY2">
        <v>5</v>
      </c>
      <c r="EZ2">
        <v>5</v>
      </c>
      <c r="FA2">
        <v>5</v>
      </c>
      <c r="FB2">
        <v>4</v>
      </c>
      <c r="FC2">
        <v>0</v>
      </c>
      <c r="FD2">
        <v>10</v>
      </c>
      <c r="FE2">
        <v>10</v>
      </c>
      <c r="FF2">
        <v>10</v>
      </c>
      <c r="FG2">
        <v>10</v>
      </c>
      <c r="FH2">
        <v>0</v>
      </c>
      <c r="FI2" s="316">
        <f>IF(SUM($FR2:$HE2)&gt;0,1,0)</f>
        <v>0</v>
      </c>
      <c r="FJ2">
        <v>5</v>
      </c>
      <c r="FK2">
        <v>5</v>
      </c>
      <c r="FL2">
        <v>5</v>
      </c>
      <c r="FM2">
        <v>5</v>
      </c>
      <c r="FN2">
        <v>5</v>
      </c>
      <c r="FO2">
        <v>5</v>
      </c>
      <c r="FP2">
        <v>5</v>
      </c>
      <c r="FQ2">
        <v>5</v>
      </c>
      <c r="FR2">
        <v>0</v>
      </c>
      <c r="FS2">
        <v>0</v>
      </c>
      <c r="FT2">
        <v>0</v>
      </c>
      <c r="FU2">
        <v>0</v>
      </c>
      <c r="FV2">
        <v>0</v>
      </c>
      <c r="FW2">
        <v>0</v>
      </c>
      <c r="FX2">
        <v>0</v>
      </c>
      <c r="FY2">
        <v>0</v>
      </c>
      <c r="FZ2">
        <v>0</v>
      </c>
      <c r="GA2">
        <v>0</v>
      </c>
      <c r="GB2">
        <v>0</v>
      </c>
      <c r="GC2">
        <v>0</v>
      </c>
      <c r="GD2">
        <v>0</v>
      </c>
      <c r="GE2">
        <v>0</v>
      </c>
      <c r="GF2">
        <v>0</v>
      </c>
      <c r="GG2">
        <v>0</v>
      </c>
      <c r="GH2">
        <v>0</v>
      </c>
      <c r="GI2">
        <v>0</v>
      </c>
      <c r="GJ2">
        <v>0</v>
      </c>
      <c r="GK2">
        <v>0</v>
      </c>
      <c r="GL2">
        <v>0</v>
      </c>
      <c r="GM2">
        <v>0</v>
      </c>
      <c r="GN2">
        <v>0</v>
      </c>
      <c r="GO2">
        <v>0</v>
      </c>
      <c r="GP2">
        <v>0</v>
      </c>
      <c r="GQ2">
        <v>0</v>
      </c>
      <c r="GR2">
        <v>0</v>
      </c>
      <c r="GS2">
        <v>0</v>
      </c>
      <c r="GT2">
        <v>0</v>
      </c>
      <c r="GU2">
        <v>0</v>
      </c>
      <c r="GV2">
        <v>0</v>
      </c>
      <c r="GW2">
        <v>0</v>
      </c>
      <c r="GX2">
        <v>0</v>
      </c>
      <c r="GY2">
        <v>0</v>
      </c>
      <c r="GZ2">
        <v>0</v>
      </c>
      <c r="HA2">
        <v>0</v>
      </c>
      <c r="HB2">
        <v>0</v>
      </c>
      <c r="HC2">
        <v>0</v>
      </c>
      <c r="HD2">
        <v>0</v>
      </c>
      <c r="HE2">
        <v>0</v>
      </c>
      <c r="HF2">
        <v>0</v>
      </c>
      <c r="HG2">
        <v>41</v>
      </c>
      <c r="HH2">
        <v>0</v>
      </c>
      <c r="HI2">
        <v>5</v>
      </c>
      <c r="HJ2">
        <v>5</v>
      </c>
      <c r="HK2">
        <v>5</v>
      </c>
      <c r="HL2" t="b">
        <v>0</v>
      </c>
      <c r="HM2" t="b">
        <v>0</v>
      </c>
      <c r="HN2" t="b">
        <v>0</v>
      </c>
      <c r="HO2" t="b">
        <v>0</v>
      </c>
      <c r="HP2" t="b">
        <v>0</v>
      </c>
      <c r="HQ2" t="b">
        <v>0</v>
      </c>
      <c r="HR2" t="b">
        <v>0</v>
      </c>
      <c r="HS2" t="b">
        <v>0</v>
      </c>
      <c r="HT2">
        <v>0</v>
      </c>
      <c r="HU2">
        <v>41</v>
      </c>
      <c r="HV2" s="296" t="s">
        <v>853</v>
      </c>
      <c r="HW2" s="296" t="s">
        <v>853</v>
      </c>
      <c r="HX2" s="296" t="s">
        <v>853</v>
      </c>
      <c r="HY2" t="b">
        <v>0</v>
      </c>
      <c r="HZ2" t="b">
        <v>0</v>
      </c>
      <c r="IA2" t="b">
        <v>0</v>
      </c>
      <c r="IB2" t="b">
        <v>0</v>
      </c>
      <c r="IC2" t="b">
        <v>0</v>
      </c>
      <c r="ID2" t="b">
        <v>0</v>
      </c>
      <c r="IE2" t="b">
        <v>0</v>
      </c>
      <c r="IF2" t="b">
        <v>0</v>
      </c>
      <c r="IG2" t="b">
        <v>0</v>
      </c>
      <c r="IH2">
        <v>0</v>
      </c>
      <c r="II2">
        <v>3</v>
      </c>
      <c r="IJ2">
        <v>3</v>
      </c>
      <c r="IK2">
        <v>3</v>
      </c>
      <c r="IL2">
        <v>3</v>
      </c>
      <c r="IM2">
        <v>3</v>
      </c>
      <c r="IN2">
        <v>5</v>
      </c>
      <c r="IO2">
        <v>5</v>
      </c>
      <c r="IP2">
        <v>5</v>
      </c>
      <c r="IQ2">
        <v>5</v>
      </c>
      <c r="IR2">
        <v>5</v>
      </c>
      <c r="IS2">
        <v>5</v>
      </c>
      <c r="IT2" t="b">
        <v>0</v>
      </c>
      <c r="IU2" t="b">
        <v>0</v>
      </c>
      <c r="IV2" t="b">
        <v>0</v>
      </c>
      <c r="IW2" t="b">
        <v>0</v>
      </c>
      <c r="IX2" t="b">
        <v>0</v>
      </c>
      <c r="IY2">
        <v>0</v>
      </c>
      <c r="IZ2" t="b">
        <v>0</v>
      </c>
      <c r="JA2" t="b">
        <v>0</v>
      </c>
      <c r="JB2" t="b">
        <v>0</v>
      </c>
      <c r="JC2" t="b">
        <v>0</v>
      </c>
      <c r="JD2" t="b">
        <v>0</v>
      </c>
      <c r="JE2">
        <v>0</v>
      </c>
      <c r="JF2" t="b">
        <v>0</v>
      </c>
      <c r="JG2">
        <v>0</v>
      </c>
      <c r="JH2" t="b">
        <v>0</v>
      </c>
      <c r="JI2" t="b">
        <v>0</v>
      </c>
      <c r="JJ2" t="b">
        <v>0</v>
      </c>
      <c r="JK2" t="b">
        <v>0</v>
      </c>
      <c r="JL2">
        <v>0</v>
      </c>
      <c r="JM2" t="b">
        <v>0</v>
      </c>
      <c r="JN2" t="b">
        <v>0</v>
      </c>
      <c r="JO2" t="b">
        <v>0</v>
      </c>
      <c r="JP2" t="b">
        <v>0</v>
      </c>
      <c r="JQ2" t="b">
        <v>0</v>
      </c>
      <c r="JR2">
        <v>0</v>
      </c>
      <c r="JS2">
        <v>4</v>
      </c>
      <c r="JT2" t="b">
        <v>0</v>
      </c>
      <c r="JU2" t="b">
        <v>0</v>
      </c>
      <c r="JV2" t="b">
        <v>0</v>
      </c>
      <c r="JW2" t="b">
        <v>0</v>
      </c>
      <c r="JX2" t="b">
        <v>0</v>
      </c>
      <c r="JY2" t="b">
        <v>0</v>
      </c>
      <c r="JZ2" t="b">
        <v>0</v>
      </c>
      <c r="KA2" t="b">
        <v>0</v>
      </c>
      <c r="KB2" t="b">
        <v>0</v>
      </c>
      <c r="KC2" t="b">
        <v>0</v>
      </c>
      <c r="KD2" t="b">
        <v>0</v>
      </c>
      <c r="KE2" t="b">
        <v>0</v>
      </c>
      <c r="KF2" t="b">
        <v>0</v>
      </c>
      <c r="KG2" t="b">
        <v>0</v>
      </c>
      <c r="KH2" t="b">
        <v>0</v>
      </c>
      <c r="KI2">
        <v>0</v>
      </c>
    </row>
    <row r="3" spans="1:312" x14ac:dyDescent="0.2">
      <c r="A3" s="273"/>
      <c r="B3" s="273"/>
      <c r="C3" s="273"/>
      <c r="D3" s="262" t="str">
        <v>P101</v>
      </c>
      <c r="E3" s="262" t="str">
        <v>P102</v>
      </c>
      <c r="F3" s="262" t="str">
        <v>P103</v>
      </c>
      <c r="G3" s="262" t="str">
        <v>P104</v>
      </c>
      <c r="H3" s="262" t="str">
        <v>P105</v>
      </c>
      <c r="I3" s="262" t="str">
        <v>P106</v>
      </c>
      <c r="J3" s="262" t="str">
        <v>P107</v>
      </c>
      <c r="K3" s="262" t="str">
        <v>P108</v>
      </c>
      <c r="L3" s="262" t="str">
        <v>P109</v>
      </c>
      <c r="M3" s="262" t="str">
        <v>P110</v>
      </c>
      <c r="N3" s="262" t="str">
        <v>P111</v>
      </c>
      <c r="O3" s="262" t="str">
        <v>P112</v>
      </c>
      <c r="P3" s="262" t="str">
        <v>P113</v>
      </c>
      <c r="Q3" s="262" t="str">
        <v>P114</v>
      </c>
      <c r="R3" s="262" t="str">
        <v>P115</v>
      </c>
      <c r="S3" s="262" t="str">
        <v>P116</v>
      </c>
      <c r="T3" s="262" t="str">
        <v>P117</v>
      </c>
      <c r="U3" s="262" t="str">
        <v>P118</v>
      </c>
      <c r="V3" s="262" t="str">
        <v>P119</v>
      </c>
      <c r="W3" s="262" t="str">
        <v>P120</v>
      </c>
      <c r="X3" s="262" t="str">
        <v>P121</v>
      </c>
      <c r="Y3" s="262" t="str">
        <v>P122</v>
      </c>
      <c r="Z3" s="262" t="str">
        <v>P123</v>
      </c>
      <c r="AA3" s="262" t="str">
        <v>P124</v>
      </c>
      <c r="AB3" s="262" t="str">
        <v>P125</v>
      </c>
      <c r="AC3" s="262" t="str">
        <v>P126</v>
      </c>
      <c r="AD3" s="262" t="str">
        <v>P127</v>
      </c>
      <c r="AE3" s="262" t="str">
        <v>P128</v>
      </c>
      <c r="AF3" s="262" t="str">
        <v>P129</v>
      </c>
      <c r="AG3" s="262" t="str">
        <v>P130</v>
      </c>
      <c r="AH3" s="273"/>
      <c r="AI3" s="273"/>
      <c r="AJ3" s="273"/>
      <c r="AK3" s="273"/>
      <c r="AL3" s="273"/>
      <c r="AM3" s="273"/>
      <c r="AN3" s="273"/>
      <c r="AO3" s="273"/>
      <c r="AP3" s="273"/>
      <c r="AQ3" s="273"/>
      <c r="AR3" s="273"/>
      <c r="AS3" s="273"/>
      <c r="AT3" s="273"/>
      <c r="AU3" s="273"/>
      <c r="AV3" s="273"/>
      <c r="AW3" s="273"/>
      <c r="AX3" s="273"/>
      <c r="AY3" s="273"/>
      <c r="AZ3" s="273"/>
      <c r="BA3" s="273"/>
      <c r="BB3" s="273"/>
      <c r="BC3" s="273"/>
      <c r="BD3" s="262" t="str">
        <v>P201</v>
      </c>
      <c r="BE3" s="262" t="str">
        <v>P202</v>
      </c>
      <c r="BF3" s="262" t="str">
        <v>P203</v>
      </c>
      <c r="BG3" s="262" t="str">
        <v>P204</v>
      </c>
      <c r="BH3" s="262" t="str">
        <v>P205</v>
      </c>
      <c r="BI3" s="262" t="str">
        <v>P206</v>
      </c>
      <c r="BJ3" s="262" t="str">
        <v>P207</v>
      </c>
      <c r="BK3" s="262" t="str">
        <v>P208</v>
      </c>
      <c r="BL3" s="262" t="str">
        <v>P209</v>
      </c>
      <c r="BM3" s="262" t="str">
        <v>P210</v>
      </c>
      <c r="BN3" s="262" t="str">
        <v>P211</v>
      </c>
      <c r="BO3" s="262" t="str">
        <v>P212</v>
      </c>
      <c r="BP3" s="262" t="str">
        <v>P213</v>
      </c>
      <c r="BQ3" s="262" t="str">
        <v>P214</v>
      </c>
      <c r="BR3" s="262" t="str">
        <v>P215</v>
      </c>
      <c r="BS3" s="262" t="str">
        <v>P216</v>
      </c>
      <c r="BT3" s="262" t="str">
        <v>P217</v>
      </c>
      <c r="BU3" s="262" t="str">
        <v>P218</v>
      </c>
      <c r="BV3" s="262" t="str">
        <v>P219</v>
      </c>
      <c r="BW3" s="262" t="str">
        <v>P220</v>
      </c>
      <c r="BX3" s="262" t="str">
        <v>P221</v>
      </c>
      <c r="BY3" s="262" t="str">
        <v>P222</v>
      </c>
      <c r="BZ3" s="262" t="str">
        <v>P223</v>
      </c>
      <c r="CA3" s="262" t="str">
        <v>P224</v>
      </c>
      <c r="CB3" s="262" t="str">
        <v>P225</v>
      </c>
      <c r="CC3" s="262" t="str">
        <v>P226</v>
      </c>
      <c r="CD3" s="262" t="str">
        <v>P227</v>
      </c>
      <c r="CE3" s="262" t="str">
        <v>P228</v>
      </c>
      <c r="CF3" s="262" t="str">
        <v>P229</v>
      </c>
      <c r="CG3" s="262" t="str">
        <v>P230</v>
      </c>
      <c r="CH3" s="262" t="str">
        <v>P231</v>
      </c>
      <c r="CI3" s="262" t="str">
        <v>P232</v>
      </c>
      <c r="CJ3" s="262" t="str">
        <v>P233</v>
      </c>
      <c r="CK3" s="262" t="str">
        <v>P234</v>
      </c>
      <c r="CL3" s="262" t="str">
        <v>P235</v>
      </c>
      <c r="CM3" s="262" t="str">
        <v>P236</v>
      </c>
      <c r="CN3" s="262" t="str">
        <v>P237</v>
      </c>
      <c r="CO3" s="262" t="str">
        <v>P238</v>
      </c>
      <c r="CP3" s="262" t="str">
        <v>P239</v>
      </c>
      <c r="CQ3" s="262" t="str">
        <v>P240</v>
      </c>
      <c r="CR3" s="262" t="str">
        <v>P241</v>
      </c>
      <c r="CS3" s="262" t="str">
        <v>P242</v>
      </c>
      <c r="CT3" s="262" t="str">
        <v>P243</v>
      </c>
      <c r="CU3" s="262" t="str">
        <v>P244</v>
      </c>
      <c r="CV3" s="262" t="str">
        <v>P245</v>
      </c>
      <c r="CW3" s="262" t="str">
        <v>P246</v>
      </c>
      <c r="CX3" s="262" t="str">
        <v>P247</v>
      </c>
      <c r="CY3" s="262" t="str">
        <v>P248</v>
      </c>
      <c r="CZ3" s="262" t="str">
        <v>P249</v>
      </c>
      <c r="DA3" s="262" t="str">
        <v>P250</v>
      </c>
      <c r="DB3" s="262" t="str">
        <v>P251</v>
      </c>
      <c r="DC3" s="262" t="str">
        <v>P252</v>
      </c>
      <c r="DD3" s="262" t="str">
        <v>P253</v>
      </c>
      <c r="DE3" s="262" t="str">
        <v>P254</v>
      </c>
      <c r="DF3" s="262" t="str">
        <v>P255</v>
      </c>
      <c r="DG3" s="262" t="str">
        <v>P256</v>
      </c>
      <c r="DH3" s="262" t="str">
        <v>P257</v>
      </c>
      <c r="DI3" s="262" t="str">
        <v>P258</v>
      </c>
      <c r="DJ3" s="262" t="str">
        <v>P259</v>
      </c>
      <c r="DK3" s="262" t="str">
        <v>P260</v>
      </c>
      <c r="DL3" s="273"/>
      <c r="DM3" s="273"/>
      <c r="DN3" s="273"/>
      <c r="DO3" s="273"/>
      <c r="DP3" s="273"/>
      <c r="DQ3" s="273"/>
      <c r="DR3" s="273"/>
      <c r="DS3" s="273"/>
      <c r="DT3" s="273"/>
      <c r="DU3" s="273"/>
      <c r="DV3" s="273"/>
      <c r="DW3" s="273"/>
      <c r="DX3" s="273"/>
      <c r="DY3" s="273"/>
      <c r="DZ3" s="273"/>
      <c r="EA3" s="273"/>
      <c r="EB3" s="273"/>
      <c r="EC3" s="273"/>
      <c r="ED3" s="273"/>
      <c r="EE3" s="262" t="str">
        <v>P301</v>
      </c>
      <c r="EF3" s="262" t="str">
        <v>P302</v>
      </c>
      <c r="EG3" s="262" t="str">
        <v>P303</v>
      </c>
      <c r="EH3" s="262" t="str">
        <v>P304</v>
      </c>
      <c r="EI3" s="262" t="str">
        <v>P305</v>
      </c>
      <c r="EJ3" s="262" t="str">
        <v>P306</v>
      </c>
      <c r="EK3" s="262" t="str">
        <v>P307</v>
      </c>
      <c r="EL3" s="262" t="str">
        <v>P308</v>
      </c>
      <c r="EM3" s="262" t="str">
        <v>P309</v>
      </c>
      <c r="EN3" s="262" t="str">
        <v>P310</v>
      </c>
      <c r="EO3" s="262" t="str">
        <v>P311</v>
      </c>
      <c r="EP3" s="262" t="str">
        <v>P312</v>
      </c>
      <c r="EQ3" s="262" t="str">
        <v>P313</v>
      </c>
      <c r="ER3" s="262" t="str">
        <v>P314</v>
      </c>
      <c r="ES3" s="262" t="str">
        <v>P315</v>
      </c>
      <c r="ET3" s="262" t="str">
        <v>P316</v>
      </c>
      <c r="EU3" s="262" t="str">
        <v>P317</v>
      </c>
      <c r="EV3" s="262" t="str">
        <v>P318</v>
      </c>
      <c r="EW3" s="262" t="str">
        <v>P319</v>
      </c>
      <c r="EX3" s="262" t="str">
        <v>P320</v>
      </c>
      <c r="EY3" s="262" t="str">
        <v>P321</v>
      </c>
      <c r="EZ3" s="262" t="str">
        <v>P322</v>
      </c>
      <c r="FA3" s="262" t="str">
        <v>P323</v>
      </c>
      <c r="FB3" s="262" t="str">
        <v>P324</v>
      </c>
      <c r="FC3" s="262" t="str">
        <v>P325</v>
      </c>
      <c r="FD3" s="262" t="str">
        <v>P326</v>
      </c>
      <c r="FE3" s="262" t="str">
        <v>P327</v>
      </c>
      <c r="FF3" s="262" t="str">
        <v>P328</v>
      </c>
      <c r="FG3" s="262" t="str">
        <v>P329</v>
      </c>
      <c r="FH3" s="262" t="str">
        <v>P330</v>
      </c>
      <c r="FI3" s="273"/>
      <c r="FJ3" s="262" t="str">
        <v>P401</v>
      </c>
      <c r="FK3" s="262" t="str">
        <v>P402</v>
      </c>
      <c r="FL3" s="262" t="str">
        <v>P403</v>
      </c>
      <c r="FM3" s="262" t="str">
        <v>P404</v>
      </c>
      <c r="FN3" s="262" t="str">
        <v>P405</v>
      </c>
      <c r="FO3" s="262" t="str">
        <v>P406</v>
      </c>
      <c r="FP3" s="262" t="str">
        <v>P407</v>
      </c>
      <c r="FQ3" s="262" t="str">
        <v>P408</v>
      </c>
      <c r="FR3" s="262" t="str">
        <v>P409</v>
      </c>
      <c r="FS3" s="262" t="str">
        <v>P410</v>
      </c>
      <c r="FT3" s="262" t="str">
        <v>P411</v>
      </c>
      <c r="FU3" s="262" t="str">
        <v>P412</v>
      </c>
      <c r="FV3" s="262" t="str">
        <v>P413</v>
      </c>
      <c r="FW3" s="262" t="str">
        <v>P414</v>
      </c>
      <c r="FX3" s="262" t="str">
        <v>P415</v>
      </c>
      <c r="FY3" s="262" t="str">
        <v>P416</v>
      </c>
      <c r="FZ3" s="262" t="str">
        <v>P417</v>
      </c>
      <c r="GA3" s="262" t="str">
        <v>P418</v>
      </c>
      <c r="GB3" s="262" t="str">
        <v>P419</v>
      </c>
      <c r="GC3" s="262" t="str">
        <v>P420</v>
      </c>
      <c r="GD3" s="262" t="str">
        <v>P421</v>
      </c>
      <c r="GE3" s="262" t="str">
        <v>P422</v>
      </c>
      <c r="GF3" s="262" t="str">
        <v>P423</v>
      </c>
      <c r="GG3" s="262" t="str">
        <v>P424</v>
      </c>
      <c r="GH3" s="262" t="str">
        <v>P425</v>
      </c>
      <c r="GI3" s="262" t="str">
        <v>P426</v>
      </c>
      <c r="GJ3" s="262" t="str">
        <v>P427</v>
      </c>
      <c r="GK3" s="262" t="str">
        <v>P428</v>
      </c>
      <c r="GL3" s="262" t="str">
        <v>P429</v>
      </c>
      <c r="GM3" s="262" t="str">
        <v>P430</v>
      </c>
      <c r="GN3" s="262" t="str">
        <v>P431</v>
      </c>
      <c r="GO3" s="262" t="str">
        <v>P432</v>
      </c>
      <c r="GP3" s="262" t="str">
        <v>P433</v>
      </c>
      <c r="GQ3" s="262" t="str">
        <v>P434</v>
      </c>
      <c r="GR3" s="262" t="str">
        <v>P435</v>
      </c>
      <c r="GS3" s="262" t="str">
        <v>P436</v>
      </c>
      <c r="GT3" s="262" t="str">
        <v>P437</v>
      </c>
      <c r="GU3" s="262" t="str">
        <v>P438</v>
      </c>
      <c r="GV3" s="262" t="str">
        <v>P439</v>
      </c>
      <c r="GW3" s="262" t="str">
        <v>P440</v>
      </c>
      <c r="GX3" s="262" t="str">
        <v>P441</v>
      </c>
      <c r="GY3" s="262" t="str">
        <v>P442</v>
      </c>
      <c r="GZ3" s="262" t="str">
        <v>P443</v>
      </c>
      <c r="HA3" s="262" t="str">
        <v>P444</v>
      </c>
      <c r="HB3" s="262" t="str">
        <v>P445</v>
      </c>
      <c r="HC3" s="262" t="str">
        <v>P446</v>
      </c>
      <c r="HD3" s="262" t="str">
        <v>P447</v>
      </c>
      <c r="HE3" s="262" t="str">
        <v>P448</v>
      </c>
      <c r="HF3" s="262" t="str">
        <v>P449</v>
      </c>
      <c r="HG3" s="262" t="str">
        <v>P450</v>
      </c>
      <c r="HH3" s="262" t="str">
        <v>P451</v>
      </c>
      <c r="HI3" s="262" t="str">
        <v>P452</v>
      </c>
      <c r="HJ3" s="262" t="str">
        <v>P453</v>
      </c>
      <c r="HK3" s="262" t="str">
        <v>P454</v>
      </c>
      <c r="HL3" s="262" t="str">
        <v>P455</v>
      </c>
      <c r="HM3" s="262" t="str">
        <v>P456</v>
      </c>
      <c r="HN3" s="262" t="str">
        <v>P457</v>
      </c>
      <c r="HO3" s="262" t="str">
        <v>P458</v>
      </c>
      <c r="HP3" s="262" t="str">
        <v>P459</v>
      </c>
      <c r="HQ3" s="262" t="str">
        <v>P460</v>
      </c>
      <c r="HR3" s="262" t="str">
        <v>P461</v>
      </c>
      <c r="HS3" s="262" t="str">
        <v>P462</v>
      </c>
      <c r="HT3" s="262" t="str">
        <v>P463</v>
      </c>
      <c r="HU3" s="262" t="str">
        <v>P464</v>
      </c>
      <c r="HV3" s="273"/>
      <c r="HW3" s="273"/>
      <c r="HX3" s="273"/>
      <c r="HY3" s="262" t="str">
        <v>P501</v>
      </c>
      <c r="HZ3" s="262" t="str">
        <v>P502</v>
      </c>
      <c r="IA3" s="262" t="str">
        <v>P503</v>
      </c>
      <c r="IB3" s="262" t="str">
        <v>P504</v>
      </c>
      <c r="IC3" s="262" t="str">
        <v>P505</v>
      </c>
      <c r="ID3" s="262" t="str">
        <v>P506</v>
      </c>
      <c r="IE3" s="262" t="str">
        <v>P507</v>
      </c>
      <c r="IF3" s="262" t="str">
        <v>P508</v>
      </c>
      <c r="IG3" s="262" t="str">
        <v>P509</v>
      </c>
      <c r="IH3" s="262" t="str">
        <v>P510</v>
      </c>
      <c r="II3" s="262" t="str">
        <v>P511</v>
      </c>
      <c r="IJ3" s="262" t="str">
        <v>P512</v>
      </c>
      <c r="IK3" s="262" t="str">
        <v>P513</v>
      </c>
      <c r="IL3" s="262" t="str">
        <v>P514</v>
      </c>
      <c r="IM3" s="262" t="str">
        <v>P515</v>
      </c>
      <c r="IN3" s="262" t="str">
        <v>P516</v>
      </c>
      <c r="IO3" s="262" t="str">
        <v>P517</v>
      </c>
      <c r="IP3" s="262" t="str">
        <v>P518</v>
      </c>
      <c r="IQ3" s="262" t="str">
        <v>P519</v>
      </c>
      <c r="IR3" s="262" t="str">
        <v>P520</v>
      </c>
      <c r="IS3" s="262" t="str">
        <v>P521</v>
      </c>
      <c r="IT3" s="262" t="str">
        <v>P522</v>
      </c>
      <c r="IU3" s="262" t="str">
        <v>P523</v>
      </c>
      <c r="IV3" s="262" t="str">
        <v>P524</v>
      </c>
      <c r="IW3" s="262" t="str">
        <v>P525</v>
      </c>
      <c r="IX3" s="262" t="str">
        <v>P526</v>
      </c>
      <c r="IY3" s="262">
        <v>0</v>
      </c>
      <c r="IZ3" s="262" t="str">
        <v>P528</v>
      </c>
      <c r="JA3" s="262" t="str">
        <v>P529</v>
      </c>
      <c r="JB3" s="262" t="str">
        <v>P530</v>
      </c>
      <c r="JC3" s="262" t="str">
        <v>P531</v>
      </c>
      <c r="JD3" s="262" t="str">
        <v>P532</v>
      </c>
      <c r="JE3" s="262">
        <v>0</v>
      </c>
      <c r="JF3" s="262" t="str">
        <v>P534</v>
      </c>
      <c r="JG3" s="262" t="str">
        <v>P535</v>
      </c>
      <c r="JH3" s="262" t="str">
        <v>P536</v>
      </c>
      <c r="JI3" s="262" t="str">
        <v>P537</v>
      </c>
      <c r="JJ3" s="262" t="str">
        <v>P538</v>
      </c>
      <c r="JK3" s="262" t="str">
        <v>P539</v>
      </c>
      <c r="JL3" s="262">
        <v>0</v>
      </c>
      <c r="JM3" s="262" t="str">
        <v>P541</v>
      </c>
      <c r="JN3" s="262" t="str">
        <v>P542</v>
      </c>
      <c r="JO3" s="262" t="str">
        <v>P543</v>
      </c>
      <c r="JP3" s="262" t="str">
        <v>P544</v>
      </c>
      <c r="JQ3" s="262" t="str">
        <v>P545</v>
      </c>
      <c r="JR3" s="262" t="str">
        <v>P546</v>
      </c>
      <c r="JS3" s="262" t="str">
        <v>P547</v>
      </c>
      <c r="JT3" s="262" t="str">
        <v>P548</v>
      </c>
      <c r="JU3" s="262" t="str">
        <v>P549</v>
      </c>
      <c r="JV3" s="262" t="str">
        <v>P550</v>
      </c>
      <c r="JW3" s="262" t="str">
        <v>P551</v>
      </c>
      <c r="JX3" s="262" t="str">
        <v>P552</v>
      </c>
      <c r="JY3" s="262" t="str">
        <v>P553</v>
      </c>
      <c r="JZ3" s="262" t="str">
        <v>P554</v>
      </c>
      <c r="KA3" s="262" t="str">
        <v>P555</v>
      </c>
      <c r="KB3" s="262" t="str">
        <v>P556</v>
      </c>
      <c r="KC3" s="262" t="str">
        <v>P557</v>
      </c>
      <c r="KD3" s="262" t="str">
        <v>P558</v>
      </c>
      <c r="KE3" s="262" t="str">
        <v>P559</v>
      </c>
      <c r="KF3" s="262" t="str">
        <v>P560</v>
      </c>
      <c r="KG3" s="262" t="str">
        <v>P561</v>
      </c>
      <c r="KH3" s="262" t="str">
        <v>P562</v>
      </c>
      <c r="KI3" s="262" t="str">
        <v>P563</v>
      </c>
    </row>
    <row r="4" spans="1:312" hidden="1" x14ac:dyDescent="0.2">
      <c r="AG4" s="297">
        <v>0</v>
      </c>
      <c r="AH4" s="297" t="s">
        <v>548</v>
      </c>
      <c r="AI4" s="297" t="s">
        <v>549</v>
      </c>
      <c r="AJ4" s="297" t="s">
        <v>550</v>
      </c>
      <c r="AK4" s="297" t="s">
        <v>551</v>
      </c>
      <c r="AL4" s="297" t="s">
        <v>552</v>
      </c>
      <c r="AM4" s="297" t="s">
        <v>553</v>
      </c>
      <c r="AN4" s="297" t="s">
        <v>554</v>
      </c>
      <c r="AO4" s="297" t="s">
        <v>555</v>
      </c>
      <c r="AP4" s="297" t="s">
        <v>556</v>
      </c>
      <c r="FF4" s="273" t="s">
        <v>664</v>
      </c>
      <c r="HS4" s="296" t="s">
        <v>853</v>
      </c>
    </row>
    <row r="5" spans="1:312" ht="26.4" hidden="1" x14ac:dyDescent="0.2">
      <c r="AG5" s="298">
        <v>101</v>
      </c>
      <c r="AH5" s="299" t="s">
        <v>557</v>
      </c>
      <c r="AI5" s="298">
        <v>1</v>
      </c>
      <c r="AJ5" s="299" t="s">
        <v>558</v>
      </c>
      <c r="AK5" s="298">
        <v>1</v>
      </c>
      <c r="AL5" s="299" t="s">
        <v>559</v>
      </c>
      <c r="AM5" s="298">
        <v>1</v>
      </c>
      <c r="AN5" s="299" t="s">
        <v>560</v>
      </c>
      <c r="AO5" s="299" t="s">
        <v>561</v>
      </c>
      <c r="AP5" s="298" t="b">
        <v>1</v>
      </c>
      <c r="AQ5" s="274"/>
      <c r="AR5" s="274"/>
      <c r="AS5" s="274"/>
      <c r="AT5" s="274"/>
      <c r="AU5" s="274"/>
      <c r="AV5" s="274"/>
      <c r="AW5" s="274"/>
      <c r="AX5" s="274"/>
      <c r="AY5" s="274"/>
      <c r="AZ5" s="274"/>
      <c r="DI5" s="274"/>
      <c r="DJ5" s="274"/>
      <c r="DK5" s="274"/>
      <c r="DL5" s="274"/>
      <c r="DM5" s="274"/>
      <c r="DN5" s="274"/>
      <c r="DO5" s="274"/>
      <c r="DP5" s="274"/>
      <c r="DQ5" s="274"/>
      <c r="DR5" s="274"/>
      <c r="DS5" s="274"/>
      <c r="DT5" s="274"/>
      <c r="DU5" s="274"/>
      <c r="DV5" s="274"/>
      <c r="DW5" s="274"/>
      <c r="DX5" s="274"/>
      <c r="DY5" s="274"/>
      <c r="DZ5" s="274"/>
      <c r="EA5" s="274"/>
      <c r="HS5" s="273"/>
    </row>
    <row r="6" spans="1:312" ht="26.4" hidden="1" x14ac:dyDescent="0.2">
      <c r="AG6" s="298">
        <v>102</v>
      </c>
      <c r="AH6" s="299" t="s">
        <v>562</v>
      </c>
      <c r="AI6" s="298">
        <v>1</v>
      </c>
      <c r="AJ6" s="299" t="s">
        <v>558</v>
      </c>
      <c r="AK6" s="298">
        <v>1</v>
      </c>
      <c r="AL6" s="299" t="s">
        <v>559</v>
      </c>
      <c r="AM6" s="298">
        <v>1</v>
      </c>
      <c r="AN6" s="299" t="s">
        <v>560</v>
      </c>
      <c r="AO6" s="299" t="s">
        <v>561</v>
      </c>
      <c r="AP6" s="298" t="b">
        <v>1</v>
      </c>
      <c r="AQ6" s="274"/>
      <c r="AR6" s="274"/>
      <c r="AS6" s="274"/>
      <c r="AT6" s="274"/>
      <c r="AU6" s="274"/>
      <c r="AV6" s="274"/>
      <c r="AW6" s="274"/>
      <c r="AX6" s="274"/>
      <c r="AY6" s="274"/>
      <c r="AZ6" s="274"/>
      <c r="DI6" s="274"/>
      <c r="DJ6" s="274"/>
      <c r="DK6" s="274"/>
      <c r="DL6" s="274"/>
      <c r="DM6" s="274"/>
      <c r="DN6" s="274"/>
      <c r="DO6" s="274"/>
      <c r="DP6" s="274"/>
      <c r="DQ6" s="274"/>
      <c r="DR6" s="274"/>
      <c r="DS6" s="274"/>
      <c r="DT6" s="274"/>
      <c r="DU6" s="274"/>
      <c r="DV6" s="274"/>
      <c r="DW6" s="274"/>
      <c r="DX6" s="274"/>
      <c r="DY6" s="274"/>
      <c r="DZ6" s="274"/>
      <c r="EA6" s="274"/>
      <c r="HS6" s="296" t="s">
        <v>853</v>
      </c>
    </row>
    <row r="7" spans="1:312" ht="26.4" hidden="1" x14ac:dyDescent="0.2">
      <c r="AG7" s="298">
        <v>103</v>
      </c>
      <c r="AH7" s="299" t="s">
        <v>563</v>
      </c>
      <c r="AI7" s="298">
        <v>1</v>
      </c>
      <c r="AJ7" s="299" t="s">
        <v>558</v>
      </c>
      <c r="AK7" s="298">
        <v>1</v>
      </c>
      <c r="AL7" s="299" t="s">
        <v>559</v>
      </c>
      <c r="AM7" s="298">
        <v>1</v>
      </c>
      <c r="AN7" s="299" t="s">
        <v>560</v>
      </c>
      <c r="AO7" s="299" t="s">
        <v>561</v>
      </c>
      <c r="AP7" s="298" t="b">
        <v>1</v>
      </c>
      <c r="AQ7" s="274"/>
      <c r="AR7" s="274"/>
      <c r="AS7" s="274"/>
      <c r="AT7" s="274"/>
      <c r="AU7" s="274"/>
      <c r="AV7" s="274"/>
      <c r="AW7" s="274"/>
      <c r="AX7" s="274"/>
      <c r="AY7" s="274"/>
      <c r="AZ7" s="274"/>
      <c r="DI7" s="274"/>
      <c r="DJ7" s="274"/>
      <c r="DK7" s="274"/>
      <c r="DL7" s="274"/>
      <c r="DM7" s="274"/>
      <c r="DN7" s="274"/>
      <c r="DO7" s="274"/>
      <c r="DP7" s="274"/>
      <c r="DQ7" s="274"/>
      <c r="DR7" s="274"/>
      <c r="DS7" s="274"/>
      <c r="DT7" s="274"/>
      <c r="DU7" s="274"/>
      <c r="DV7" s="274"/>
      <c r="DW7" s="274"/>
      <c r="DX7" s="274"/>
      <c r="DY7" s="274"/>
      <c r="DZ7" s="274"/>
      <c r="EA7" s="274"/>
      <c r="HS7" s="273"/>
    </row>
    <row r="8" spans="1:312" ht="26.4" hidden="1" x14ac:dyDescent="0.2">
      <c r="AG8" s="298">
        <v>104</v>
      </c>
      <c r="AH8" s="299" t="s">
        <v>564</v>
      </c>
      <c r="AI8" s="298">
        <v>1</v>
      </c>
      <c r="AJ8" s="299" t="s">
        <v>558</v>
      </c>
      <c r="AK8" s="298">
        <v>1</v>
      </c>
      <c r="AL8" s="299" t="s">
        <v>559</v>
      </c>
      <c r="AM8" s="298">
        <v>1</v>
      </c>
      <c r="AN8" s="299" t="s">
        <v>560</v>
      </c>
      <c r="AO8" s="299" t="s">
        <v>561</v>
      </c>
      <c r="AP8" s="298" t="b">
        <v>1</v>
      </c>
      <c r="AQ8" s="274"/>
      <c r="AR8" s="274"/>
      <c r="AS8" s="274"/>
      <c r="AT8" s="274"/>
      <c r="AU8" s="274"/>
      <c r="AV8" s="274"/>
      <c r="AW8" s="274"/>
      <c r="AX8" s="274"/>
      <c r="AY8" s="274"/>
      <c r="AZ8" s="274"/>
      <c r="DI8" s="274"/>
      <c r="DJ8" s="274"/>
      <c r="DK8" s="274"/>
      <c r="DL8" s="274"/>
      <c r="DM8" s="274"/>
      <c r="DN8" s="274"/>
      <c r="DO8" s="274"/>
      <c r="DP8" s="274"/>
      <c r="DQ8" s="274"/>
      <c r="DR8" s="274"/>
      <c r="DS8" s="274"/>
      <c r="DT8" s="274"/>
      <c r="DU8" s="274"/>
      <c r="DV8" s="274"/>
      <c r="DW8" s="274"/>
      <c r="DX8" s="274"/>
      <c r="DY8" s="274"/>
      <c r="DZ8" s="274"/>
      <c r="EA8" s="274"/>
      <c r="HS8" s="296" t="s">
        <v>853</v>
      </c>
    </row>
    <row r="9" spans="1:312" ht="26.4" hidden="1" x14ac:dyDescent="0.2">
      <c r="AG9" s="298">
        <v>105</v>
      </c>
      <c r="AH9" s="299" t="s">
        <v>565</v>
      </c>
      <c r="AI9" s="298">
        <v>1</v>
      </c>
      <c r="AJ9" s="299" t="s">
        <v>558</v>
      </c>
      <c r="AK9" s="298">
        <v>1</v>
      </c>
      <c r="AL9" s="299" t="s">
        <v>559</v>
      </c>
      <c r="AM9" s="298">
        <v>1</v>
      </c>
      <c r="AN9" s="299" t="s">
        <v>560</v>
      </c>
      <c r="AO9" s="299" t="s">
        <v>561</v>
      </c>
      <c r="AP9" s="298" t="b">
        <v>1</v>
      </c>
      <c r="AQ9" s="274"/>
      <c r="AR9" s="274"/>
      <c r="AS9" s="274"/>
      <c r="AT9" s="274"/>
      <c r="AU9" s="274"/>
      <c r="AV9" s="274"/>
      <c r="AW9" s="274"/>
      <c r="AX9" s="274"/>
      <c r="AY9" s="274"/>
      <c r="AZ9" s="274"/>
      <c r="DI9" s="274"/>
      <c r="DJ9" s="274"/>
      <c r="DK9" s="274"/>
      <c r="DL9" s="274"/>
      <c r="DM9" s="274"/>
      <c r="DN9" s="274"/>
      <c r="DO9" s="274"/>
      <c r="DP9" s="274"/>
      <c r="DQ9" s="274"/>
      <c r="DR9" s="274"/>
      <c r="DS9" s="274"/>
      <c r="DT9" s="274"/>
      <c r="DU9" s="274"/>
      <c r="DV9" s="274"/>
      <c r="DW9" s="274"/>
      <c r="DX9" s="274"/>
      <c r="DY9" s="274"/>
      <c r="DZ9" s="274"/>
      <c r="EA9" s="274"/>
      <c r="HS9" s="273"/>
    </row>
    <row r="10" spans="1:312" ht="26.4" hidden="1" x14ac:dyDescent="0.2">
      <c r="AG10" s="298">
        <v>106</v>
      </c>
      <c r="AH10" s="299" t="s">
        <v>566</v>
      </c>
      <c r="AI10" s="298">
        <v>1</v>
      </c>
      <c r="AJ10" s="299" t="s">
        <v>558</v>
      </c>
      <c r="AK10" s="298">
        <v>1</v>
      </c>
      <c r="AL10" s="299" t="s">
        <v>559</v>
      </c>
      <c r="AM10" s="298">
        <v>1</v>
      </c>
      <c r="AN10" s="299" t="s">
        <v>560</v>
      </c>
      <c r="AO10" s="299" t="s">
        <v>561</v>
      </c>
      <c r="AP10" s="298" t="b">
        <v>1</v>
      </c>
      <c r="AQ10" s="274"/>
      <c r="AR10" s="274"/>
      <c r="AS10" s="274"/>
      <c r="AT10" s="274"/>
      <c r="AU10" s="274"/>
      <c r="AV10" s="274"/>
      <c r="AW10" s="274"/>
      <c r="AX10" s="274"/>
      <c r="AY10" s="274"/>
      <c r="AZ10" s="274"/>
      <c r="DI10" s="274"/>
      <c r="DJ10" s="274"/>
      <c r="DK10" s="274"/>
      <c r="DL10" s="274"/>
      <c r="DM10" s="274"/>
      <c r="DN10" s="274"/>
      <c r="DO10" s="274"/>
      <c r="DP10" s="274"/>
      <c r="DQ10" s="274"/>
      <c r="DR10" s="274"/>
      <c r="DS10" s="274"/>
      <c r="DT10" s="274"/>
      <c r="DU10" s="274"/>
      <c r="DV10" s="274"/>
      <c r="DW10" s="274"/>
      <c r="DX10" s="274"/>
      <c r="DY10" s="274"/>
      <c r="DZ10" s="274"/>
      <c r="EA10" s="274"/>
      <c r="HS10" s="296" t="s">
        <v>853</v>
      </c>
    </row>
    <row r="11" spans="1:312" ht="26.4" hidden="1" x14ac:dyDescent="0.2">
      <c r="AG11" s="298">
        <v>107</v>
      </c>
      <c r="AH11" s="299" t="s">
        <v>567</v>
      </c>
      <c r="AI11" s="298">
        <v>1</v>
      </c>
      <c r="AJ11" s="299" t="s">
        <v>558</v>
      </c>
      <c r="AK11" s="298">
        <v>1</v>
      </c>
      <c r="AL11" s="299" t="s">
        <v>559</v>
      </c>
      <c r="AM11" s="298">
        <v>1</v>
      </c>
      <c r="AN11" s="299" t="s">
        <v>560</v>
      </c>
      <c r="AO11" s="299" t="s">
        <v>561</v>
      </c>
      <c r="AP11" s="298" t="b">
        <v>1</v>
      </c>
      <c r="AQ11" s="274"/>
      <c r="AR11" s="274"/>
      <c r="AS11" s="274"/>
      <c r="AT11" s="274"/>
      <c r="AU11" s="274"/>
      <c r="AV11" s="274"/>
      <c r="AW11" s="274"/>
      <c r="AX11" s="274"/>
      <c r="AY11" s="274"/>
      <c r="AZ11" s="274"/>
      <c r="DI11" s="274"/>
      <c r="DJ11" s="274"/>
      <c r="DK11" s="274"/>
      <c r="DL11" s="274"/>
      <c r="DM11" s="274"/>
      <c r="DN11" s="274"/>
      <c r="DO11" s="274"/>
      <c r="DP11" s="274"/>
      <c r="DQ11" s="274"/>
      <c r="DR11" s="274"/>
      <c r="DS11" s="274"/>
      <c r="DT11" s="274"/>
      <c r="DU11" s="274"/>
      <c r="DV11" s="274"/>
      <c r="DW11" s="274"/>
      <c r="DX11" s="274"/>
      <c r="DY11" s="274"/>
      <c r="DZ11" s="274"/>
      <c r="EA11" s="274"/>
      <c r="HS11" s="273"/>
    </row>
    <row r="12" spans="1:312" ht="26.4" hidden="1" x14ac:dyDescent="0.2">
      <c r="AG12" s="298">
        <v>108</v>
      </c>
      <c r="AH12" s="299" t="s">
        <v>568</v>
      </c>
      <c r="AI12" s="298">
        <v>1</v>
      </c>
      <c r="AJ12" s="299" t="s">
        <v>558</v>
      </c>
      <c r="AK12" s="298">
        <v>1</v>
      </c>
      <c r="AL12" s="299" t="s">
        <v>559</v>
      </c>
      <c r="AM12" s="298">
        <v>1</v>
      </c>
      <c r="AN12" s="299" t="s">
        <v>560</v>
      </c>
      <c r="AO12" s="299" t="s">
        <v>561</v>
      </c>
      <c r="AP12" s="298" t="b">
        <v>1</v>
      </c>
      <c r="AQ12" s="274"/>
      <c r="AR12" s="274"/>
      <c r="AS12" s="274"/>
      <c r="AT12" s="274"/>
      <c r="AU12" s="274"/>
      <c r="AV12" s="274"/>
      <c r="AW12" s="274"/>
      <c r="AX12" s="274"/>
      <c r="AY12" s="274"/>
      <c r="AZ12" s="274"/>
      <c r="DI12" s="274"/>
      <c r="DJ12" s="274"/>
      <c r="DK12" s="274"/>
      <c r="DL12" s="274"/>
      <c r="DM12" s="274"/>
      <c r="DN12" s="274"/>
      <c r="DO12" s="274"/>
      <c r="DP12" s="274"/>
      <c r="DQ12" s="274"/>
      <c r="DR12" s="274"/>
      <c r="DS12" s="274"/>
      <c r="DT12" s="274"/>
      <c r="DU12" s="274"/>
      <c r="DV12" s="274"/>
      <c r="DW12" s="274"/>
      <c r="DX12" s="274"/>
      <c r="DY12" s="274"/>
      <c r="DZ12" s="274"/>
      <c r="EA12" s="274"/>
      <c r="HS12" s="296" t="s">
        <v>853</v>
      </c>
    </row>
    <row r="13" spans="1:312" ht="26.4" hidden="1" x14ac:dyDescent="0.2">
      <c r="AG13" s="298">
        <v>109</v>
      </c>
      <c r="AH13" s="299" t="s">
        <v>569</v>
      </c>
      <c r="AI13" s="298">
        <v>1</v>
      </c>
      <c r="AJ13" s="299" t="s">
        <v>558</v>
      </c>
      <c r="AK13" s="298">
        <v>1</v>
      </c>
      <c r="AL13" s="299" t="s">
        <v>559</v>
      </c>
      <c r="AM13" s="298">
        <v>1</v>
      </c>
      <c r="AN13" s="299" t="s">
        <v>560</v>
      </c>
      <c r="AO13" s="299" t="s">
        <v>561</v>
      </c>
      <c r="AP13" s="298" t="b">
        <v>1</v>
      </c>
      <c r="AQ13" s="274"/>
      <c r="AR13" s="274"/>
      <c r="AS13" s="274"/>
      <c r="AT13" s="274"/>
      <c r="AU13" s="274"/>
      <c r="AV13" s="274"/>
      <c r="AW13" s="274"/>
      <c r="AX13" s="274"/>
      <c r="AY13" s="274"/>
      <c r="AZ13" s="274"/>
      <c r="DI13" s="274"/>
      <c r="DJ13" s="274"/>
      <c r="DK13" s="274"/>
      <c r="DL13" s="274"/>
      <c r="DM13" s="274"/>
      <c r="DN13" s="274"/>
      <c r="DO13" s="274"/>
      <c r="DP13" s="274"/>
      <c r="DQ13" s="274"/>
      <c r="DR13" s="274"/>
      <c r="DS13" s="274"/>
      <c r="DT13" s="274"/>
      <c r="DU13" s="274"/>
      <c r="DV13" s="274"/>
      <c r="DW13" s="274"/>
      <c r="DX13" s="274"/>
      <c r="DY13" s="274"/>
      <c r="DZ13" s="274"/>
      <c r="EA13" s="274"/>
      <c r="HS13" s="273"/>
    </row>
    <row r="14" spans="1:312" ht="26.4" hidden="1" x14ac:dyDescent="0.2">
      <c r="AG14" s="298">
        <v>110</v>
      </c>
      <c r="AH14" s="299" t="s">
        <v>570</v>
      </c>
      <c r="AI14" s="298">
        <v>1</v>
      </c>
      <c r="AJ14" s="299" t="s">
        <v>558</v>
      </c>
      <c r="AK14" s="298">
        <v>1</v>
      </c>
      <c r="AL14" s="299" t="s">
        <v>559</v>
      </c>
      <c r="AM14" s="298">
        <v>1</v>
      </c>
      <c r="AN14" s="299" t="s">
        <v>560</v>
      </c>
      <c r="AO14" s="299" t="s">
        <v>561</v>
      </c>
      <c r="AP14" s="298" t="b">
        <v>1</v>
      </c>
      <c r="AQ14" s="274"/>
      <c r="AR14" s="274"/>
      <c r="AS14" s="274"/>
      <c r="AT14" s="274"/>
      <c r="AU14" s="274"/>
      <c r="AV14" s="274"/>
      <c r="AW14" s="274"/>
      <c r="AX14" s="274"/>
      <c r="AY14" s="274"/>
      <c r="AZ14" s="274"/>
      <c r="DI14" s="274"/>
      <c r="DJ14" s="274"/>
      <c r="DK14" s="274"/>
      <c r="DL14" s="274"/>
      <c r="DM14" s="274"/>
      <c r="DN14" s="274"/>
      <c r="DO14" s="274"/>
      <c r="DP14" s="274"/>
      <c r="DQ14" s="274"/>
      <c r="DR14" s="274"/>
      <c r="DS14" s="274"/>
      <c r="DT14" s="274"/>
      <c r="DU14" s="274"/>
      <c r="DV14" s="274"/>
      <c r="DW14" s="274"/>
      <c r="DX14" s="274"/>
      <c r="DY14" s="274"/>
      <c r="DZ14" s="274"/>
      <c r="EA14" s="274"/>
      <c r="HS14" s="296" t="s">
        <v>853</v>
      </c>
    </row>
    <row r="15" spans="1:312" hidden="1" x14ac:dyDescent="0.2">
      <c r="AG15" s="298">
        <v>201</v>
      </c>
      <c r="AH15" s="299" t="s">
        <v>571</v>
      </c>
      <c r="AI15" s="298">
        <v>2</v>
      </c>
      <c r="AJ15" s="299" t="s">
        <v>571</v>
      </c>
      <c r="AK15" s="298">
        <v>1</v>
      </c>
      <c r="AL15" s="299" t="s">
        <v>559</v>
      </c>
      <c r="AM15" s="298">
        <v>2</v>
      </c>
      <c r="AN15" s="299" t="s">
        <v>571</v>
      </c>
      <c r="AO15" s="299" t="s">
        <v>561</v>
      </c>
      <c r="AP15" s="298" t="b">
        <v>0</v>
      </c>
      <c r="AQ15" s="274"/>
      <c r="AR15" s="274"/>
      <c r="AS15" s="274"/>
      <c r="AT15" s="274"/>
      <c r="AU15" s="274"/>
      <c r="AV15" s="274"/>
      <c r="AW15" s="274"/>
      <c r="AX15" s="274"/>
      <c r="AY15" s="274"/>
      <c r="AZ15" s="274"/>
      <c r="DI15" s="274"/>
      <c r="DJ15" s="274"/>
      <c r="DK15" s="274"/>
      <c r="DL15" s="274"/>
      <c r="DM15" s="274"/>
      <c r="DN15" s="274"/>
      <c r="DO15" s="274"/>
      <c r="DP15" s="274"/>
      <c r="DQ15" s="274"/>
      <c r="DR15" s="274"/>
      <c r="DS15" s="274"/>
      <c r="DT15" s="274"/>
      <c r="DU15" s="274"/>
      <c r="DV15" s="274"/>
      <c r="DW15" s="274"/>
      <c r="DX15" s="274"/>
      <c r="DY15" s="274"/>
      <c r="DZ15" s="274"/>
      <c r="EA15" s="274"/>
      <c r="HS15" s="273"/>
    </row>
    <row r="16" spans="1:312" ht="26.4" hidden="1" x14ac:dyDescent="0.2">
      <c r="AG16" s="298">
        <v>301</v>
      </c>
      <c r="AH16" s="299" t="s">
        <v>572</v>
      </c>
      <c r="AI16" s="298">
        <v>3</v>
      </c>
      <c r="AJ16" s="299" t="s">
        <v>573</v>
      </c>
      <c r="AK16" s="298">
        <v>1</v>
      </c>
      <c r="AL16" s="299" t="s">
        <v>559</v>
      </c>
      <c r="AM16" s="298">
        <v>3</v>
      </c>
      <c r="AN16" s="299" t="s">
        <v>573</v>
      </c>
      <c r="AO16" s="299" t="s">
        <v>561</v>
      </c>
      <c r="AP16" s="298" t="b">
        <v>1</v>
      </c>
      <c r="AQ16" s="274"/>
      <c r="AR16" s="274"/>
      <c r="AS16" s="274"/>
      <c r="AT16" s="274"/>
      <c r="AU16" s="274"/>
      <c r="AV16" s="274"/>
      <c r="AW16" s="274"/>
      <c r="AX16" s="274"/>
      <c r="AY16" s="274"/>
      <c r="AZ16" s="274"/>
      <c r="DI16" s="274"/>
      <c r="DJ16" s="274"/>
      <c r="DK16" s="274"/>
      <c r="DL16" s="274"/>
      <c r="DM16" s="274"/>
      <c r="DN16" s="274"/>
      <c r="DO16" s="274"/>
      <c r="DP16" s="274"/>
      <c r="DQ16" s="274"/>
      <c r="DR16" s="274"/>
      <c r="DS16" s="274"/>
      <c r="DT16" s="274"/>
      <c r="DU16" s="274"/>
      <c r="DV16" s="274"/>
      <c r="DW16" s="274"/>
      <c r="DX16" s="274"/>
      <c r="DY16" s="274"/>
      <c r="DZ16" s="274"/>
      <c r="EA16" s="274"/>
      <c r="HS16" s="296" t="s">
        <v>853</v>
      </c>
    </row>
    <row r="17" spans="33:227" ht="39.6" hidden="1" x14ac:dyDescent="0.2">
      <c r="AG17" s="298">
        <v>302</v>
      </c>
      <c r="AH17" s="299" t="s">
        <v>574</v>
      </c>
      <c r="AI17" s="298">
        <v>3</v>
      </c>
      <c r="AJ17" s="299" t="s">
        <v>573</v>
      </c>
      <c r="AK17" s="298">
        <v>1</v>
      </c>
      <c r="AL17" s="299" t="s">
        <v>559</v>
      </c>
      <c r="AM17" s="298">
        <v>3</v>
      </c>
      <c r="AN17" s="299" t="s">
        <v>573</v>
      </c>
      <c r="AO17" s="299" t="s">
        <v>561</v>
      </c>
      <c r="AP17" s="298" t="b">
        <v>1</v>
      </c>
      <c r="AQ17" s="274"/>
      <c r="AR17" s="274"/>
      <c r="AS17" s="274"/>
      <c r="AT17" s="274"/>
      <c r="AU17" s="274"/>
      <c r="AV17" s="274"/>
      <c r="AW17" s="274"/>
      <c r="AX17" s="274"/>
      <c r="AY17" s="274"/>
      <c r="AZ17" s="274"/>
      <c r="DI17" s="274"/>
      <c r="DJ17" s="274"/>
      <c r="DK17" s="274"/>
      <c r="DL17" s="274"/>
      <c r="DM17" s="274"/>
      <c r="DN17" s="274"/>
      <c r="DO17" s="274"/>
      <c r="DP17" s="274"/>
      <c r="DQ17" s="274"/>
      <c r="DR17" s="274"/>
      <c r="DS17" s="274"/>
      <c r="DT17" s="274"/>
      <c r="DU17" s="274"/>
      <c r="DV17" s="274"/>
      <c r="DW17" s="274"/>
      <c r="DX17" s="274"/>
      <c r="DY17" s="274"/>
      <c r="DZ17" s="274"/>
      <c r="EA17" s="274"/>
      <c r="HS17" s="273"/>
    </row>
    <row r="18" spans="33:227" ht="26.4" hidden="1" x14ac:dyDescent="0.2">
      <c r="AG18" s="298">
        <v>401</v>
      </c>
      <c r="AH18" s="299" t="s">
        <v>575</v>
      </c>
      <c r="AI18" s="298">
        <v>20</v>
      </c>
      <c r="AJ18" s="299" t="s">
        <v>575</v>
      </c>
      <c r="AK18" s="298">
        <v>1</v>
      </c>
      <c r="AL18" s="299" t="s">
        <v>559</v>
      </c>
      <c r="AM18" s="298">
        <v>15</v>
      </c>
      <c r="AN18" s="299" t="s">
        <v>575</v>
      </c>
      <c r="AO18" s="299" t="s">
        <v>561</v>
      </c>
      <c r="AP18" s="298" t="b">
        <v>1</v>
      </c>
      <c r="AQ18" s="274"/>
      <c r="AR18" s="274"/>
      <c r="AS18" s="274"/>
      <c r="AT18" s="274"/>
      <c r="AU18" s="274"/>
      <c r="AV18" s="274"/>
      <c r="AW18" s="274"/>
      <c r="AX18" s="274"/>
      <c r="AY18" s="274"/>
      <c r="AZ18" s="274"/>
      <c r="DI18" s="274"/>
      <c r="DJ18" s="274"/>
      <c r="DK18" s="274"/>
      <c r="DL18" s="274"/>
      <c r="DM18" s="274"/>
      <c r="DN18" s="274"/>
      <c r="DO18" s="274"/>
      <c r="DP18" s="274"/>
      <c r="DQ18" s="274"/>
      <c r="DR18" s="274"/>
      <c r="DS18" s="274"/>
      <c r="DT18" s="274"/>
      <c r="DU18" s="274"/>
      <c r="DV18" s="274"/>
      <c r="DW18" s="274"/>
      <c r="DX18" s="274"/>
      <c r="DY18" s="274"/>
      <c r="DZ18" s="274"/>
      <c r="EA18" s="274"/>
      <c r="HS18" s="296" t="s">
        <v>853</v>
      </c>
    </row>
    <row r="19" spans="33:227" ht="26.4" hidden="1" x14ac:dyDescent="0.2">
      <c r="AG19" s="298">
        <v>501</v>
      </c>
      <c r="AH19" s="299" t="s">
        <v>576</v>
      </c>
      <c r="AI19" s="298">
        <v>9</v>
      </c>
      <c r="AJ19" s="299" t="s">
        <v>577</v>
      </c>
      <c r="AK19" s="298">
        <v>1</v>
      </c>
      <c r="AL19" s="299" t="s">
        <v>559</v>
      </c>
      <c r="AM19" s="298">
        <v>4</v>
      </c>
      <c r="AN19" s="299" t="s">
        <v>578</v>
      </c>
      <c r="AO19" s="299" t="s">
        <v>561</v>
      </c>
      <c r="AP19" s="298" t="b">
        <v>1</v>
      </c>
      <c r="AQ19" s="274"/>
      <c r="AR19" s="274"/>
      <c r="AS19" s="274"/>
      <c r="AT19" s="274"/>
      <c r="AU19" s="274"/>
      <c r="AV19" s="274"/>
      <c r="AW19" s="274"/>
      <c r="AX19" s="274"/>
      <c r="AY19" s="274"/>
      <c r="AZ19" s="274"/>
      <c r="DI19" s="274"/>
      <c r="DJ19" s="274"/>
      <c r="DK19" s="274"/>
      <c r="DL19" s="274"/>
      <c r="DM19" s="274"/>
      <c r="DN19" s="274"/>
      <c r="DO19" s="274"/>
      <c r="DP19" s="274"/>
      <c r="DQ19" s="274"/>
      <c r="DR19" s="274"/>
      <c r="DS19" s="274"/>
      <c r="DT19" s="274"/>
      <c r="DU19" s="274"/>
      <c r="DV19" s="274"/>
      <c r="DW19" s="274"/>
      <c r="DX19" s="274"/>
      <c r="DY19" s="274"/>
      <c r="DZ19" s="274"/>
      <c r="EA19" s="274"/>
      <c r="HS19" s="273"/>
    </row>
    <row r="20" spans="33:227" ht="26.4" hidden="1" x14ac:dyDescent="0.2">
      <c r="AG20" s="298">
        <v>502</v>
      </c>
      <c r="AH20" s="299" t="s">
        <v>579</v>
      </c>
      <c r="AI20" s="298">
        <v>9</v>
      </c>
      <c r="AJ20" s="299" t="s">
        <v>577</v>
      </c>
      <c r="AK20" s="298">
        <v>1</v>
      </c>
      <c r="AL20" s="299" t="s">
        <v>559</v>
      </c>
      <c r="AM20" s="298">
        <v>4</v>
      </c>
      <c r="AN20" s="299" t="s">
        <v>578</v>
      </c>
      <c r="AO20" s="299" t="s">
        <v>561</v>
      </c>
      <c r="AP20" s="298" t="b">
        <v>1</v>
      </c>
      <c r="AQ20" s="274"/>
      <c r="AR20" s="274"/>
      <c r="AS20" s="274"/>
      <c r="AT20" s="274"/>
      <c r="AU20" s="274"/>
      <c r="AV20" s="274"/>
      <c r="AW20" s="274"/>
      <c r="AX20" s="274"/>
      <c r="AY20" s="274"/>
      <c r="AZ20" s="274"/>
      <c r="DI20" s="274"/>
      <c r="DJ20" s="274"/>
      <c r="DK20" s="274"/>
      <c r="DL20" s="274"/>
      <c r="DM20" s="274"/>
      <c r="DN20" s="274"/>
      <c r="DO20" s="274"/>
      <c r="DP20" s="274"/>
      <c r="DQ20" s="274"/>
      <c r="DR20" s="274"/>
      <c r="DS20" s="274"/>
      <c r="DT20" s="274"/>
      <c r="DU20" s="274"/>
      <c r="DV20" s="274"/>
      <c r="DW20" s="274"/>
      <c r="DX20" s="274"/>
      <c r="DY20" s="274"/>
      <c r="DZ20" s="274"/>
      <c r="EA20" s="274"/>
      <c r="HS20" s="296" t="s">
        <v>853</v>
      </c>
    </row>
    <row r="21" spans="33:227" ht="26.4" hidden="1" x14ac:dyDescent="0.2">
      <c r="AG21" s="298">
        <v>503</v>
      </c>
      <c r="AH21" s="299" t="s">
        <v>580</v>
      </c>
      <c r="AI21" s="298">
        <v>9</v>
      </c>
      <c r="AJ21" s="299" t="s">
        <v>577</v>
      </c>
      <c r="AK21" s="298">
        <v>1</v>
      </c>
      <c r="AL21" s="299" t="s">
        <v>559</v>
      </c>
      <c r="AM21" s="298">
        <v>4</v>
      </c>
      <c r="AN21" s="299" t="s">
        <v>578</v>
      </c>
      <c r="AO21" s="299" t="s">
        <v>561</v>
      </c>
      <c r="AP21" s="298" t="b">
        <v>1</v>
      </c>
      <c r="AQ21" s="274"/>
      <c r="AR21" s="274"/>
      <c r="AS21" s="274"/>
      <c r="AT21" s="274"/>
      <c r="AU21" s="274"/>
      <c r="AV21" s="274"/>
      <c r="AW21" s="274"/>
      <c r="AX21" s="274"/>
      <c r="AY21" s="274"/>
      <c r="AZ21" s="274"/>
      <c r="DI21" s="274"/>
      <c r="DJ21" s="274"/>
      <c r="DK21" s="274"/>
      <c r="DL21" s="274"/>
      <c r="DM21" s="274"/>
      <c r="DN21" s="274"/>
      <c r="DO21" s="274"/>
      <c r="DP21" s="274"/>
      <c r="DQ21" s="274"/>
      <c r="DR21" s="274"/>
      <c r="DS21" s="274"/>
      <c r="DT21" s="274"/>
      <c r="DU21" s="274"/>
      <c r="DV21" s="274"/>
      <c r="DW21" s="274"/>
      <c r="DX21" s="274"/>
      <c r="DY21" s="274"/>
      <c r="DZ21" s="274"/>
      <c r="EA21" s="274"/>
      <c r="HS21" s="273"/>
    </row>
    <row r="22" spans="33:227" hidden="1" x14ac:dyDescent="0.2">
      <c r="AG22" s="298">
        <v>504</v>
      </c>
      <c r="AH22" s="299" t="s">
        <v>581</v>
      </c>
      <c r="AI22" s="298">
        <v>5</v>
      </c>
      <c r="AJ22" s="299" t="s">
        <v>581</v>
      </c>
      <c r="AK22" s="298">
        <v>1</v>
      </c>
      <c r="AL22" s="299" t="s">
        <v>559</v>
      </c>
      <c r="AM22" s="298">
        <v>4</v>
      </c>
      <c r="AN22" s="299" t="s">
        <v>578</v>
      </c>
      <c r="AO22" s="299" t="s">
        <v>561</v>
      </c>
      <c r="AP22" s="298" t="b">
        <v>1</v>
      </c>
      <c r="AQ22" s="274"/>
      <c r="AR22" s="274"/>
      <c r="AS22" s="274"/>
      <c r="AT22" s="274"/>
      <c r="AU22" s="274"/>
      <c r="AV22" s="274"/>
      <c r="AW22" s="274"/>
      <c r="AX22" s="274"/>
      <c r="AY22" s="274"/>
      <c r="AZ22" s="274"/>
      <c r="DI22" s="274"/>
      <c r="DJ22" s="274"/>
      <c r="DK22" s="274"/>
      <c r="DL22" s="274"/>
      <c r="DM22" s="274"/>
      <c r="DN22" s="274"/>
      <c r="DO22" s="274"/>
      <c r="DP22" s="274"/>
      <c r="DQ22" s="274"/>
      <c r="DR22" s="274"/>
      <c r="DS22" s="274"/>
      <c r="DT22" s="274"/>
      <c r="DU22" s="274"/>
      <c r="DV22" s="274"/>
      <c r="DW22" s="274"/>
      <c r="DX22" s="274"/>
      <c r="DY22" s="274"/>
      <c r="DZ22" s="274"/>
      <c r="EA22" s="274"/>
      <c r="HS22" s="296" t="s">
        <v>853</v>
      </c>
    </row>
    <row r="23" spans="33:227" ht="26.4" hidden="1" x14ac:dyDescent="0.2">
      <c r="AG23" s="298">
        <v>505</v>
      </c>
      <c r="AH23" s="299" t="s">
        <v>582</v>
      </c>
      <c r="AI23" s="298">
        <v>6</v>
      </c>
      <c r="AJ23" s="299" t="s">
        <v>583</v>
      </c>
      <c r="AK23" s="298">
        <v>1</v>
      </c>
      <c r="AL23" s="299" t="s">
        <v>559</v>
      </c>
      <c r="AM23" s="298">
        <v>4</v>
      </c>
      <c r="AN23" s="299" t="s">
        <v>578</v>
      </c>
      <c r="AO23" s="299" t="s">
        <v>561</v>
      </c>
      <c r="AP23" s="298" t="b">
        <v>1</v>
      </c>
      <c r="AQ23" s="274"/>
      <c r="AR23" s="274"/>
      <c r="AS23" s="274"/>
      <c r="AT23" s="274"/>
      <c r="AU23" s="274"/>
      <c r="AV23" s="274"/>
      <c r="AW23" s="274"/>
      <c r="AX23" s="274"/>
      <c r="AY23" s="274"/>
      <c r="AZ23" s="274"/>
      <c r="DI23" s="274"/>
      <c r="DJ23" s="274"/>
      <c r="DK23" s="274"/>
      <c r="DL23" s="274"/>
      <c r="DM23" s="274"/>
      <c r="DN23" s="274"/>
      <c r="DO23" s="274"/>
      <c r="DP23" s="274"/>
      <c r="DQ23" s="274"/>
      <c r="DR23" s="274"/>
      <c r="DS23" s="274"/>
      <c r="DT23" s="274"/>
      <c r="DU23" s="274"/>
      <c r="DV23" s="274"/>
      <c r="DW23" s="274"/>
      <c r="DX23" s="274"/>
      <c r="DY23" s="274"/>
      <c r="DZ23" s="274"/>
      <c r="EA23" s="274"/>
      <c r="HS23" s="273"/>
    </row>
    <row r="24" spans="33:227" ht="26.4" hidden="1" x14ac:dyDescent="0.2">
      <c r="AG24" s="298">
        <v>506</v>
      </c>
      <c r="AH24" s="299" t="s">
        <v>584</v>
      </c>
      <c r="AI24" s="298">
        <v>4</v>
      </c>
      <c r="AJ24" s="299" t="s">
        <v>585</v>
      </c>
      <c r="AK24" s="298">
        <v>1</v>
      </c>
      <c r="AL24" s="299" t="s">
        <v>559</v>
      </c>
      <c r="AM24" s="298">
        <v>4</v>
      </c>
      <c r="AN24" s="299" t="s">
        <v>578</v>
      </c>
      <c r="AO24" s="299" t="s">
        <v>561</v>
      </c>
      <c r="AP24" s="298" t="b">
        <v>1</v>
      </c>
      <c r="AQ24" s="274"/>
      <c r="AR24" s="274"/>
      <c r="AS24" s="274"/>
      <c r="AT24" s="274"/>
      <c r="AU24" s="274"/>
      <c r="AV24" s="274"/>
      <c r="AW24" s="274"/>
      <c r="AX24" s="274"/>
      <c r="AY24" s="274"/>
      <c r="AZ24" s="274"/>
      <c r="DI24" s="274"/>
      <c r="DJ24" s="274"/>
      <c r="DK24" s="274"/>
      <c r="DL24" s="274"/>
      <c r="DM24" s="274"/>
      <c r="DN24" s="274"/>
      <c r="DO24" s="274"/>
      <c r="DP24" s="274"/>
      <c r="DQ24" s="274"/>
      <c r="DR24" s="274"/>
      <c r="DS24" s="274"/>
      <c r="DT24" s="274"/>
      <c r="DU24" s="274"/>
      <c r="DV24" s="274"/>
      <c r="DW24" s="274"/>
      <c r="DX24" s="274"/>
      <c r="DY24" s="274"/>
      <c r="DZ24" s="274"/>
      <c r="EA24" s="274"/>
      <c r="HS24" s="296" t="s">
        <v>853</v>
      </c>
    </row>
    <row r="25" spans="33:227" ht="26.4" hidden="1" x14ac:dyDescent="0.2">
      <c r="AG25" s="298">
        <v>507</v>
      </c>
      <c r="AH25" s="299" t="s">
        <v>586</v>
      </c>
      <c r="AI25" s="298">
        <v>4</v>
      </c>
      <c r="AJ25" s="299" t="s">
        <v>585</v>
      </c>
      <c r="AK25" s="298">
        <v>1</v>
      </c>
      <c r="AL25" s="299" t="s">
        <v>559</v>
      </c>
      <c r="AM25" s="298">
        <v>4</v>
      </c>
      <c r="AN25" s="299" t="s">
        <v>578</v>
      </c>
      <c r="AO25" s="299" t="s">
        <v>561</v>
      </c>
      <c r="AP25" s="298" t="b">
        <v>1</v>
      </c>
      <c r="AQ25" s="274"/>
      <c r="AR25" s="274"/>
      <c r="AS25" s="274"/>
      <c r="AT25" s="274"/>
      <c r="AU25" s="274"/>
      <c r="AV25" s="274"/>
      <c r="AW25" s="274"/>
      <c r="AX25" s="274"/>
      <c r="AY25" s="274"/>
      <c r="AZ25" s="274"/>
      <c r="DI25" s="274"/>
      <c r="DJ25" s="274"/>
      <c r="DK25" s="274"/>
      <c r="DL25" s="274"/>
      <c r="DM25" s="274"/>
      <c r="DN25" s="274"/>
      <c r="DO25" s="274"/>
      <c r="DP25" s="274"/>
      <c r="DQ25" s="274"/>
      <c r="DR25" s="274"/>
      <c r="DS25" s="274"/>
      <c r="DT25" s="274"/>
      <c r="DU25" s="274"/>
      <c r="DV25" s="274"/>
      <c r="DW25" s="274"/>
      <c r="DX25" s="274"/>
      <c r="DY25" s="274"/>
      <c r="DZ25" s="274"/>
      <c r="EA25" s="274"/>
      <c r="HS25" s="273"/>
    </row>
    <row r="26" spans="33:227" ht="26.4" hidden="1" x14ac:dyDescent="0.2">
      <c r="AG26" s="298">
        <v>508</v>
      </c>
      <c r="AH26" s="299" t="s">
        <v>587</v>
      </c>
      <c r="AI26" s="298">
        <v>6</v>
      </c>
      <c r="AJ26" s="299" t="s">
        <v>583</v>
      </c>
      <c r="AK26" s="298">
        <v>1</v>
      </c>
      <c r="AL26" s="299" t="s">
        <v>559</v>
      </c>
      <c r="AM26" s="298">
        <v>4</v>
      </c>
      <c r="AN26" s="299" t="s">
        <v>578</v>
      </c>
      <c r="AO26" s="299" t="s">
        <v>561</v>
      </c>
      <c r="AP26" s="298" t="b">
        <v>1</v>
      </c>
      <c r="AQ26" s="274"/>
      <c r="AR26" s="274"/>
      <c r="AS26" s="274"/>
      <c r="AT26" s="274"/>
      <c r="AU26" s="274"/>
      <c r="AV26" s="274"/>
      <c r="AW26" s="274"/>
      <c r="AX26" s="274"/>
      <c r="AY26" s="274"/>
      <c r="AZ26" s="274"/>
      <c r="DI26" s="274"/>
      <c r="DJ26" s="274"/>
      <c r="DK26" s="274"/>
      <c r="DL26" s="274"/>
      <c r="DM26" s="274"/>
      <c r="DN26" s="274"/>
      <c r="DO26" s="274"/>
      <c r="DP26" s="274"/>
      <c r="DQ26" s="274"/>
      <c r="DR26" s="274"/>
      <c r="DS26" s="274"/>
      <c r="DT26" s="274"/>
      <c r="DU26" s="274"/>
      <c r="DV26" s="274"/>
      <c r="DW26" s="274"/>
      <c r="DX26" s="274"/>
      <c r="DY26" s="274"/>
      <c r="DZ26" s="274"/>
      <c r="EA26" s="274"/>
      <c r="HS26" s="296" t="s">
        <v>853</v>
      </c>
    </row>
    <row r="27" spans="33:227" hidden="1" x14ac:dyDescent="0.2">
      <c r="AG27" s="298">
        <v>509</v>
      </c>
      <c r="AH27" s="299" t="s">
        <v>588</v>
      </c>
      <c r="AI27" s="298">
        <v>7</v>
      </c>
      <c r="AJ27" s="299" t="s">
        <v>588</v>
      </c>
      <c r="AK27" s="298">
        <v>1</v>
      </c>
      <c r="AL27" s="299" t="s">
        <v>559</v>
      </c>
      <c r="AM27" s="298">
        <v>4</v>
      </c>
      <c r="AN27" s="299" t="s">
        <v>578</v>
      </c>
      <c r="AO27" s="299" t="s">
        <v>561</v>
      </c>
      <c r="AP27" s="298" t="b">
        <v>0</v>
      </c>
      <c r="AQ27" s="274"/>
      <c r="AR27" s="274"/>
      <c r="AS27" s="274"/>
      <c r="AT27" s="274"/>
      <c r="AU27" s="274"/>
      <c r="AV27" s="274"/>
      <c r="AW27" s="274"/>
      <c r="AX27" s="274"/>
      <c r="AY27" s="274"/>
      <c r="AZ27" s="274"/>
      <c r="DI27" s="274"/>
      <c r="DJ27" s="274"/>
      <c r="DK27" s="274"/>
      <c r="DL27" s="274"/>
      <c r="DM27" s="274"/>
      <c r="DN27" s="274"/>
      <c r="DO27" s="274"/>
      <c r="DP27" s="274"/>
      <c r="DQ27" s="274"/>
      <c r="DR27" s="274"/>
      <c r="DS27" s="274"/>
      <c r="DT27" s="274"/>
      <c r="DU27" s="274"/>
      <c r="DV27" s="274"/>
      <c r="DW27" s="274"/>
      <c r="DX27" s="274"/>
      <c r="DY27" s="274"/>
      <c r="DZ27" s="274"/>
      <c r="EA27" s="274"/>
      <c r="HS27" s="273"/>
    </row>
    <row r="28" spans="33:227" hidden="1" x14ac:dyDescent="0.2">
      <c r="AG28" s="298">
        <v>510</v>
      </c>
      <c r="AH28" s="299" t="s">
        <v>589</v>
      </c>
      <c r="AI28" s="298">
        <v>8</v>
      </c>
      <c r="AJ28" s="299" t="s">
        <v>589</v>
      </c>
      <c r="AK28" s="298">
        <v>1</v>
      </c>
      <c r="AL28" s="299" t="s">
        <v>559</v>
      </c>
      <c r="AM28" s="298">
        <v>4</v>
      </c>
      <c r="AN28" s="299" t="s">
        <v>578</v>
      </c>
      <c r="AO28" s="299" t="s">
        <v>561</v>
      </c>
      <c r="AP28" s="298" t="b">
        <v>1</v>
      </c>
      <c r="AQ28" s="274"/>
      <c r="AR28" s="274"/>
      <c r="AS28" s="274"/>
      <c r="AT28" s="274"/>
      <c r="AU28" s="274"/>
      <c r="AV28" s="274"/>
      <c r="AW28" s="274"/>
      <c r="AX28" s="274"/>
      <c r="AY28" s="274"/>
      <c r="AZ28" s="274"/>
      <c r="DI28" s="274"/>
      <c r="DJ28" s="274"/>
      <c r="DK28" s="274"/>
      <c r="DL28" s="274"/>
      <c r="DM28" s="274"/>
      <c r="DN28" s="274"/>
      <c r="DO28" s="274"/>
      <c r="DP28" s="274"/>
      <c r="DQ28" s="274"/>
      <c r="DR28" s="274"/>
      <c r="DS28" s="274"/>
      <c r="DT28" s="274"/>
      <c r="DU28" s="274"/>
      <c r="DV28" s="274"/>
      <c r="DW28" s="274"/>
      <c r="DX28" s="274"/>
      <c r="DY28" s="274"/>
      <c r="DZ28" s="274"/>
      <c r="EA28" s="274"/>
      <c r="HS28" s="296" t="s">
        <v>853</v>
      </c>
    </row>
    <row r="29" spans="33:227" ht="26.4" hidden="1" x14ac:dyDescent="0.2">
      <c r="AG29" s="298">
        <v>511</v>
      </c>
      <c r="AH29" s="299" t="s">
        <v>577</v>
      </c>
      <c r="AI29" s="298">
        <v>9</v>
      </c>
      <c r="AJ29" s="299" t="s">
        <v>577</v>
      </c>
      <c r="AK29" s="298">
        <v>1</v>
      </c>
      <c r="AL29" s="299" t="s">
        <v>559</v>
      </c>
      <c r="AM29" s="298">
        <v>4</v>
      </c>
      <c r="AN29" s="299" t="s">
        <v>578</v>
      </c>
      <c r="AO29" s="299" t="s">
        <v>561</v>
      </c>
      <c r="AP29" s="298" t="b">
        <v>1</v>
      </c>
      <c r="AQ29" s="274"/>
      <c r="AR29" s="274"/>
      <c r="AS29" s="274"/>
      <c r="AT29" s="274"/>
      <c r="AU29" s="274"/>
      <c r="AV29" s="274"/>
      <c r="AW29" s="274"/>
      <c r="AX29" s="274"/>
      <c r="AY29" s="274"/>
      <c r="AZ29" s="274"/>
      <c r="DI29" s="274"/>
      <c r="DJ29" s="274"/>
      <c r="DK29" s="274"/>
      <c r="DL29" s="274"/>
      <c r="DM29" s="274"/>
      <c r="DN29" s="274"/>
      <c r="DO29" s="274"/>
      <c r="DP29" s="274"/>
      <c r="DQ29" s="274"/>
      <c r="DR29" s="274"/>
      <c r="DS29" s="274"/>
      <c r="DT29" s="274"/>
      <c r="DU29" s="274"/>
      <c r="DV29" s="274"/>
      <c r="DW29" s="274"/>
      <c r="DX29" s="274"/>
      <c r="DY29" s="274"/>
      <c r="DZ29" s="274"/>
      <c r="EA29" s="274"/>
      <c r="HS29" s="273"/>
    </row>
    <row r="30" spans="33:227" ht="39.6" hidden="1" x14ac:dyDescent="0.2">
      <c r="AG30" s="298">
        <v>601</v>
      </c>
      <c r="AH30" s="299" t="s">
        <v>590</v>
      </c>
      <c r="AI30" s="298">
        <v>10</v>
      </c>
      <c r="AJ30" s="299" t="s">
        <v>590</v>
      </c>
      <c r="AK30" s="298">
        <v>1</v>
      </c>
      <c r="AL30" s="299" t="s">
        <v>559</v>
      </c>
      <c r="AM30" s="298">
        <v>5</v>
      </c>
      <c r="AN30" s="299" t="s">
        <v>590</v>
      </c>
      <c r="AO30" s="299" t="s">
        <v>561</v>
      </c>
      <c r="AP30" s="298" t="b">
        <v>1</v>
      </c>
      <c r="AQ30" s="274"/>
      <c r="AR30" s="274"/>
      <c r="AS30" s="274"/>
      <c r="AT30" s="274"/>
      <c r="AU30" s="274"/>
      <c r="AV30" s="274"/>
      <c r="AW30" s="274"/>
      <c r="AX30" s="274"/>
      <c r="AY30" s="274"/>
      <c r="AZ30" s="274"/>
      <c r="DI30" s="274"/>
      <c r="DJ30" s="274"/>
      <c r="DK30" s="274"/>
      <c r="DL30" s="274"/>
      <c r="DM30" s="274"/>
      <c r="DN30" s="274"/>
      <c r="DO30" s="274"/>
      <c r="DP30" s="274"/>
      <c r="DQ30" s="274"/>
      <c r="DR30" s="274"/>
      <c r="DS30" s="274"/>
      <c r="DT30" s="274"/>
      <c r="DU30" s="274"/>
      <c r="DV30" s="274"/>
      <c r="DW30" s="274"/>
      <c r="DX30" s="274"/>
      <c r="DY30" s="274"/>
      <c r="DZ30" s="274"/>
      <c r="EA30" s="274"/>
      <c r="HS30" s="296" t="s">
        <v>853</v>
      </c>
    </row>
    <row r="31" spans="33:227" ht="52.8" hidden="1" x14ac:dyDescent="0.2">
      <c r="AG31" s="298">
        <v>701</v>
      </c>
      <c r="AH31" s="299" t="s">
        <v>591</v>
      </c>
      <c r="AI31" s="298">
        <v>11</v>
      </c>
      <c r="AJ31" s="299" t="s">
        <v>591</v>
      </c>
      <c r="AK31" s="298">
        <v>1</v>
      </c>
      <c r="AL31" s="299" t="s">
        <v>559</v>
      </c>
      <c r="AM31" s="298">
        <v>6</v>
      </c>
      <c r="AN31" s="299" t="s">
        <v>591</v>
      </c>
      <c r="AO31" s="299" t="s">
        <v>561</v>
      </c>
      <c r="AP31" s="298" t="b">
        <v>1</v>
      </c>
      <c r="AQ31" s="274"/>
      <c r="AR31" s="274"/>
      <c r="AS31" s="274"/>
      <c r="AT31" s="274"/>
      <c r="AU31" s="274"/>
      <c r="AV31" s="274"/>
      <c r="AW31" s="274"/>
      <c r="AX31" s="274"/>
      <c r="AY31" s="274"/>
      <c r="AZ31" s="274"/>
      <c r="DI31" s="274"/>
      <c r="DJ31" s="274"/>
      <c r="DK31" s="274"/>
      <c r="DL31" s="274"/>
      <c r="DM31" s="274"/>
      <c r="DN31" s="274"/>
      <c r="DO31" s="274"/>
      <c r="DP31" s="274"/>
      <c r="DQ31" s="274"/>
      <c r="DR31" s="274"/>
      <c r="DS31" s="274"/>
      <c r="DT31" s="274"/>
      <c r="DU31" s="274"/>
      <c r="DV31" s="274"/>
      <c r="DW31" s="274"/>
      <c r="DX31" s="274"/>
      <c r="DY31" s="274"/>
      <c r="DZ31" s="274"/>
      <c r="EA31" s="274"/>
      <c r="HS31" s="273"/>
    </row>
    <row r="32" spans="33:227" hidden="1" x14ac:dyDescent="0.2">
      <c r="AG32" s="298">
        <v>801</v>
      </c>
      <c r="AH32" s="299" t="s">
        <v>592</v>
      </c>
      <c r="AI32" s="298">
        <v>12</v>
      </c>
      <c r="AJ32" s="299" t="s">
        <v>592</v>
      </c>
      <c r="AK32" s="298">
        <v>1</v>
      </c>
      <c r="AL32" s="299" t="s">
        <v>559</v>
      </c>
      <c r="AM32" s="298">
        <v>7</v>
      </c>
      <c r="AN32" s="299" t="s">
        <v>592</v>
      </c>
      <c r="AO32" s="299" t="s">
        <v>561</v>
      </c>
      <c r="AP32" s="298" t="b">
        <v>1</v>
      </c>
      <c r="AQ32" s="274"/>
      <c r="AR32" s="274"/>
      <c r="AS32" s="274"/>
      <c r="AT32" s="274"/>
      <c r="AU32" s="274"/>
      <c r="AV32" s="274"/>
      <c r="AW32" s="274"/>
      <c r="AX32" s="274"/>
      <c r="AY32" s="274"/>
      <c r="AZ32" s="274"/>
      <c r="DI32" s="274"/>
      <c r="DJ32" s="274"/>
      <c r="DK32" s="274"/>
      <c r="DL32" s="274"/>
      <c r="DM32" s="274"/>
      <c r="DN32" s="274"/>
      <c r="DO32" s="274"/>
      <c r="DP32" s="274"/>
      <c r="DQ32" s="274"/>
      <c r="DR32" s="274"/>
      <c r="DS32" s="274"/>
      <c r="DT32" s="274"/>
      <c r="DU32" s="274"/>
      <c r="DV32" s="274"/>
      <c r="DW32" s="274"/>
      <c r="DX32" s="274"/>
      <c r="DY32" s="274"/>
      <c r="DZ32" s="274"/>
      <c r="EA32" s="274"/>
      <c r="HS32" s="296" t="s">
        <v>853</v>
      </c>
    </row>
    <row r="33" spans="33:227" hidden="1" x14ac:dyDescent="0.2">
      <c r="AG33" s="298">
        <v>901</v>
      </c>
      <c r="AH33" s="299" t="s">
        <v>593</v>
      </c>
      <c r="AI33" s="298">
        <v>13</v>
      </c>
      <c r="AJ33" s="299" t="s">
        <v>594</v>
      </c>
      <c r="AK33" s="298">
        <v>1</v>
      </c>
      <c r="AL33" s="299" t="s">
        <v>559</v>
      </c>
      <c r="AM33" s="298">
        <v>8</v>
      </c>
      <c r="AN33" s="299" t="s">
        <v>594</v>
      </c>
      <c r="AO33" s="299" t="s">
        <v>561</v>
      </c>
      <c r="AP33" s="298" t="b">
        <v>0</v>
      </c>
      <c r="AQ33" s="274"/>
      <c r="AR33" s="274"/>
      <c r="AS33" s="274"/>
      <c r="AT33" s="274"/>
      <c r="AU33" s="274"/>
      <c r="AV33" s="274"/>
      <c r="AW33" s="274"/>
      <c r="AX33" s="274"/>
      <c r="AY33" s="274"/>
      <c r="AZ33" s="274"/>
      <c r="DI33" s="274"/>
      <c r="DJ33" s="274"/>
      <c r="DK33" s="274"/>
      <c r="DL33" s="274"/>
      <c r="DM33" s="274"/>
      <c r="DN33" s="274"/>
      <c r="DO33" s="274"/>
      <c r="DP33" s="274"/>
      <c r="DQ33" s="274"/>
      <c r="DR33" s="274"/>
      <c r="DS33" s="274"/>
      <c r="DT33" s="274"/>
      <c r="DU33" s="274"/>
      <c r="DV33" s="274"/>
      <c r="DW33" s="274"/>
      <c r="DX33" s="274"/>
      <c r="DY33" s="274"/>
      <c r="DZ33" s="274"/>
      <c r="EA33" s="274"/>
      <c r="HS33" s="273"/>
    </row>
    <row r="34" spans="33:227" ht="26.4" hidden="1" x14ac:dyDescent="0.2">
      <c r="AG34" s="298">
        <v>902</v>
      </c>
      <c r="AH34" s="299" t="s">
        <v>595</v>
      </c>
      <c r="AI34" s="298">
        <v>13</v>
      </c>
      <c r="AJ34" s="299" t="s">
        <v>594</v>
      </c>
      <c r="AK34" s="298">
        <v>1</v>
      </c>
      <c r="AL34" s="299" t="s">
        <v>559</v>
      </c>
      <c r="AM34" s="298">
        <v>8</v>
      </c>
      <c r="AN34" s="299" t="s">
        <v>594</v>
      </c>
      <c r="AO34" s="299" t="s">
        <v>561</v>
      </c>
      <c r="AP34" s="298" t="b">
        <v>0</v>
      </c>
      <c r="AQ34" s="274"/>
      <c r="AR34" s="274"/>
      <c r="AS34" s="274"/>
      <c r="AT34" s="274"/>
      <c r="AU34" s="274"/>
      <c r="AV34" s="274"/>
      <c r="AW34" s="274"/>
      <c r="AX34" s="274"/>
      <c r="AY34" s="274"/>
      <c r="AZ34" s="274"/>
      <c r="DI34" s="274"/>
      <c r="DJ34" s="274"/>
      <c r="DK34" s="274"/>
      <c r="DL34" s="274"/>
      <c r="DM34" s="274"/>
      <c r="DN34" s="274"/>
      <c r="DO34" s="274"/>
      <c r="DP34" s="274"/>
      <c r="DQ34" s="274"/>
      <c r="DR34" s="274"/>
      <c r="DS34" s="274"/>
      <c r="DT34" s="274"/>
      <c r="DU34" s="274"/>
      <c r="DV34" s="274"/>
      <c r="DW34" s="274"/>
      <c r="DX34" s="274"/>
      <c r="DY34" s="274"/>
      <c r="DZ34" s="274"/>
      <c r="EA34" s="274"/>
      <c r="HS34" s="296" t="s">
        <v>853</v>
      </c>
    </row>
    <row r="35" spans="33:227" hidden="1" x14ac:dyDescent="0.2">
      <c r="AG35" s="298">
        <v>1001</v>
      </c>
      <c r="AH35" s="299" t="s">
        <v>596</v>
      </c>
      <c r="AI35" s="298">
        <v>14</v>
      </c>
      <c r="AJ35" s="299" t="s">
        <v>596</v>
      </c>
      <c r="AK35" s="298">
        <v>1</v>
      </c>
      <c r="AL35" s="299" t="s">
        <v>559</v>
      </c>
      <c r="AM35" s="298">
        <v>9</v>
      </c>
      <c r="AN35" s="299" t="s">
        <v>596</v>
      </c>
      <c r="AO35" s="299" t="s">
        <v>561</v>
      </c>
      <c r="AP35" s="298" t="b">
        <v>0</v>
      </c>
      <c r="AQ35" s="274"/>
      <c r="AR35" s="274"/>
      <c r="AS35" s="274"/>
      <c r="AT35" s="274"/>
      <c r="AU35" s="274"/>
      <c r="AV35" s="274"/>
      <c r="AW35" s="274"/>
      <c r="AX35" s="274"/>
      <c r="AY35" s="274"/>
      <c r="AZ35" s="274"/>
      <c r="DI35" s="274"/>
      <c r="DJ35" s="274"/>
      <c r="DK35" s="274"/>
      <c r="DL35" s="274"/>
      <c r="DM35" s="274"/>
      <c r="DN35" s="274"/>
      <c r="DO35" s="274"/>
      <c r="DP35" s="274"/>
      <c r="DQ35" s="274"/>
      <c r="DR35" s="274"/>
      <c r="DS35" s="274"/>
      <c r="DT35" s="274"/>
      <c r="DU35" s="274"/>
      <c r="DV35" s="274"/>
      <c r="DW35" s="274"/>
      <c r="DX35" s="274"/>
      <c r="DY35" s="274"/>
      <c r="DZ35" s="274"/>
      <c r="EA35" s="274"/>
      <c r="HS35" s="273"/>
    </row>
    <row r="36" spans="33:227" hidden="1" x14ac:dyDescent="0.2">
      <c r="AG36" s="298">
        <v>1101</v>
      </c>
      <c r="AH36" s="299" t="s">
        <v>597</v>
      </c>
      <c r="AI36" s="298">
        <v>15</v>
      </c>
      <c r="AJ36" s="299" t="s">
        <v>598</v>
      </c>
      <c r="AK36" s="298">
        <v>1</v>
      </c>
      <c r="AL36" s="299" t="s">
        <v>559</v>
      </c>
      <c r="AM36" s="298">
        <v>10</v>
      </c>
      <c r="AN36" s="299" t="s">
        <v>598</v>
      </c>
      <c r="AO36" s="299" t="s">
        <v>561</v>
      </c>
      <c r="AP36" s="298" t="b">
        <v>0</v>
      </c>
      <c r="AQ36" s="274"/>
      <c r="AR36" s="274"/>
      <c r="AS36" s="274"/>
      <c r="AT36" s="274"/>
      <c r="AU36" s="274"/>
      <c r="AV36" s="274"/>
      <c r="AW36" s="274"/>
      <c r="AX36" s="274"/>
      <c r="AY36" s="274"/>
      <c r="AZ36" s="274"/>
      <c r="DI36" s="274"/>
      <c r="DJ36" s="274"/>
      <c r="DK36" s="274"/>
      <c r="DL36" s="274"/>
      <c r="DM36" s="274"/>
      <c r="DN36" s="274"/>
      <c r="DO36" s="274"/>
      <c r="DP36" s="274"/>
      <c r="DQ36" s="274"/>
      <c r="DR36" s="274"/>
      <c r="DS36" s="274"/>
      <c r="DT36" s="274"/>
      <c r="DU36" s="274"/>
      <c r="DV36" s="274"/>
      <c r="DW36" s="274"/>
      <c r="DX36" s="274"/>
      <c r="DY36" s="274"/>
      <c r="DZ36" s="274"/>
      <c r="EA36" s="274"/>
      <c r="HS36" s="296" t="s">
        <v>853</v>
      </c>
    </row>
    <row r="37" spans="33:227" hidden="1" x14ac:dyDescent="0.2">
      <c r="AG37" s="298">
        <v>1102</v>
      </c>
      <c r="AH37" s="299" t="s">
        <v>599</v>
      </c>
      <c r="AI37" s="298">
        <v>15</v>
      </c>
      <c r="AJ37" s="299" t="s">
        <v>598</v>
      </c>
      <c r="AK37" s="298">
        <v>1</v>
      </c>
      <c r="AL37" s="299" t="s">
        <v>559</v>
      </c>
      <c r="AM37" s="298">
        <v>10</v>
      </c>
      <c r="AN37" s="299" t="s">
        <v>598</v>
      </c>
      <c r="AO37" s="299" t="s">
        <v>561</v>
      </c>
      <c r="AP37" s="298" t="b">
        <v>0</v>
      </c>
      <c r="AQ37" s="274"/>
      <c r="AR37" s="274"/>
      <c r="AS37" s="274"/>
      <c r="AT37" s="274"/>
      <c r="AU37" s="274"/>
      <c r="AV37" s="274"/>
      <c r="AW37" s="274"/>
      <c r="AX37" s="274"/>
      <c r="AY37" s="274"/>
      <c r="AZ37" s="274"/>
      <c r="DI37" s="274"/>
      <c r="DJ37" s="274"/>
      <c r="DK37" s="274"/>
      <c r="DL37" s="274"/>
      <c r="DM37" s="274"/>
      <c r="DN37" s="274"/>
      <c r="DO37" s="274"/>
      <c r="DP37" s="274"/>
      <c r="DQ37" s="274"/>
      <c r="DR37" s="274"/>
      <c r="DS37" s="274"/>
      <c r="DT37" s="274"/>
      <c r="DU37" s="274"/>
      <c r="DV37" s="274"/>
      <c r="DW37" s="274"/>
      <c r="DX37" s="274"/>
      <c r="DY37" s="274"/>
      <c r="DZ37" s="274"/>
      <c r="EA37" s="274"/>
      <c r="HS37" s="273"/>
    </row>
    <row r="38" spans="33:227" ht="26.4" hidden="1" x14ac:dyDescent="0.2">
      <c r="AG38" s="298">
        <v>1103</v>
      </c>
      <c r="AH38" s="299" t="s">
        <v>600</v>
      </c>
      <c r="AI38" s="298">
        <v>18</v>
      </c>
      <c r="AJ38" s="299" t="s">
        <v>600</v>
      </c>
      <c r="AK38" s="298">
        <v>1</v>
      </c>
      <c r="AL38" s="299" t="s">
        <v>559</v>
      </c>
      <c r="AM38" s="298">
        <v>13</v>
      </c>
      <c r="AN38" s="299" t="s">
        <v>600</v>
      </c>
      <c r="AO38" s="299" t="s">
        <v>561</v>
      </c>
      <c r="AP38" s="298" t="b">
        <v>0</v>
      </c>
      <c r="AQ38" s="274"/>
      <c r="AR38" s="274"/>
      <c r="AS38" s="274"/>
      <c r="AT38" s="274"/>
      <c r="AU38" s="274"/>
      <c r="AV38" s="274"/>
      <c r="AW38" s="274"/>
      <c r="AX38" s="274"/>
      <c r="AY38" s="274"/>
      <c r="AZ38" s="274"/>
      <c r="DI38" s="274"/>
      <c r="DJ38" s="274"/>
      <c r="DK38" s="274"/>
      <c r="DL38" s="274"/>
      <c r="DM38" s="274"/>
      <c r="DN38" s="274"/>
      <c r="DO38" s="274"/>
      <c r="DP38" s="274"/>
      <c r="DQ38" s="274"/>
      <c r="DR38" s="274"/>
      <c r="DS38" s="274"/>
      <c r="DT38" s="274"/>
      <c r="DU38" s="274"/>
      <c r="DV38" s="274"/>
      <c r="DW38" s="274"/>
      <c r="DX38" s="274"/>
      <c r="DY38" s="274"/>
      <c r="DZ38" s="274"/>
      <c r="EA38" s="274"/>
      <c r="HS38" s="296" t="s">
        <v>853</v>
      </c>
    </row>
    <row r="39" spans="33:227" ht="26.4" hidden="1" x14ac:dyDescent="0.2">
      <c r="AG39" s="298">
        <v>1104</v>
      </c>
      <c r="AH39" s="299" t="s">
        <v>601</v>
      </c>
      <c r="AI39" s="298">
        <v>15</v>
      </c>
      <c r="AJ39" s="299" t="s">
        <v>598</v>
      </c>
      <c r="AK39" s="298">
        <v>1</v>
      </c>
      <c r="AL39" s="299" t="s">
        <v>559</v>
      </c>
      <c r="AM39" s="298">
        <v>10</v>
      </c>
      <c r="AN39" s="299" t="s">
        <v>598</v>
      </c>
      <c r="AO39" s="299" t="s">
        <v>561</v>
      </c>
      <c r="AP39" s="298" t="b">
        <v>0</v>
      </c>
      <c r="AQ39" s="274"/>
      <c r="AR39" s="274"/>
      <c r="AS39" s="274"/>
      <c r="AT39" s="274"/>
      <c r="AU39" s="274"/>
      <c r="AV39" s="274"/>
      <c r="AW39" s="274"/>
      <c r="AX39" s="274"/>
      <c r="AY39" s="274"/>
      <c r="AZ39" s="274"/>
      <c r="DI39" s="274"/>
      <c r="DJ39" s="274"/>
      <c r="DK39" s="274"/>
      <c r="DL39" s="274"/>
      <c r="DM39" s="274"/>
      <c r="DN39" s="274"/>
      <c r="DO39" s="274"/>
      <c r="DP39" s="274"/>
      <c r="DQ39" s="274"/>
      <c r="DR39" s="274"/>
      <c r="DS39" s="274"/>
      <c r="DT39" s="274"/>
      <c r="DU39" s="274"/>
      <c r="DV39" s="274"/>
      <c r="DW39" s="274"/>
      <c r="DX39" s="274"/>
      <c r="DY39" s="274"/>
      <c r="DZ39" s="274"/>
      <c r="EA39" s="274"/>
      <c r="HS39" s="273"/>
    </row>
    <row r="40" spans="33:227" hidden="1" x14ac:dyDescent="0.2">
      <c r="AG40" s="298">
        <v>1201</v>
      </c>
      <c r="AH40" s="299" t="s">
        <v>602</v>
      </c>
      <c r="AI40" s="298">
        <v>16</v>
      </c>
      <c r="AJ40" s="299" t="s">
        <v>603</v>
      </c>
      <c r="AK40" s="298">
        <v>1</v>
      </c>
      <c r="AL40" s="299" t="s">
        <v>559</v>
      </c>
      <c r="AM40" s="298">
        <v>11</v>
      </c>
      <c r="AN40" s="299" t="s">
        <v>603</v>
      </c>
      <c r="AO40" s="299" t="s">
        <v>561</v>
      </c>
      <c r="AP40" s="298" t="b">
        <v>0</v>
      </c>
      <c r="AQ40" s="274"/>
      <c r="AR40" s="274"/>
      <c r="AS40" s="274"/>
      <c r="AT40" s="274"/>
      <c r="AU40" s="274"/>
      <c r="AV40" s="274"/>
      <c r="AW40" s="274"/>
      <c r="AX40" s="274"/>
      <c r="AY40" s="274"/>
      <c r="AZ40" s="274"/>
      <c r="DI40" s="274"/>
      <c r="DJ40" s="274"/>
      <c r="DK40" s="274"/>
      <c r="DL40" s="274"/>
      <c r="DM40" s="274"/>
      <c r="DN40" s="274"/>
      <c r="DO40" s="274"/>
      <c r="DP40" s="274"/>
      <c r="DQ40" s="274"/>
      <c r="DR40" s="274"/>
      <c r="DS40" s="274"/>
      <c r="DT40" s="274"/>
      <c r="DU40" s="274"/>
      <c r="DV40" s="274"/>
      <c r="DW40" s="274"/>
      <c r="DX40" s="274"/>
      <c r="DY40" s="274"/>
      <c r="DZ40" s="274"/>
      <c r="EA40" s="274"/>
      <c r="HS40" s="296" t="s">
        <v>853</v>
      </c>
    </row>
    <row r="41" spans="33:227" hidden="1" x14ac:dyDescent="0.2">
      <c r="AG41" s="298">
        <v>1202</v>
      </c>
      <c r="AH41" s="299" t="s">
        <v>604</v>
      </c>
      <c r="AI41" s="298">
        <v>16</v>
      </c>
      <c r="AJ41" s="299" t="s">
        <v>603</v>
      </c>
      <c r="AK41" s="298">
        <v>1</v>
      </c>
      <c r="AL41" s="299" t="s">
        <v>559</v>
      </c>
      <c r="AM41" s="298">
        <v>11</v>
      </c>
      <c r="AN41" s="299" t="s">
        <v>603</v>
      </c>
      <c r="AO41" s="299" t="s">
        <v>561</v>
      </c>
      <c r="AP41" s="298" t="b">
        <v>1</v>
      </c>
      <c r="AQ41" s="274"/>
      <c r="AR41" s="274"/>
      <c r="AS41" s="274"/>
      <c r="AT41" s="274"/>
      <c r="AU41" s="274"/>
      <c r="AV41" s="274"/>
      <c r="AW41" s="274"/>
      <c r="AX41" s="274"/>
      <c r="AY41" s="274"/>
      <c r="AZ41" s="274"/>
      <c r="DI41" s="274"/>
      <c r="DJ41" s="274"/>
      <c r="DK41" s="274"/>
      <c r="DL41" s="274"/>
      <c r="DM41" s="274"/>
      <c r="DN41" s="274"/>
      <c r="DO41" s="274"/>
      <c r="DP41" s="274"/>
      <c r="DQ41" s="274"/>
      <c r="DR41" s="274"/>
      <c r="DS41" s="274"/>
      <c r="DT41" s="274"/>
      <c r="DU41" s="274"/>
      <c r="DV41" s="274"/>
      <c r="DW41" s="274"/>
      <c r="DX41" s="274"/>
      <c r="DY41" s="274"/>
      <c r="DZ41" s="274"/>
      <c r="EA41" s="274"/>
      <c r="HS41" s="273"/>
    </row>
    <row r="42" spans="33:227" ht="39.6" hidden="1" x14ac:dyDescent="0.2">
      <c r="AG42" s="298">
        <v>1203</v>
      </c>
      <c r="AH42" s="299" t="s">
        <v>605</v>
      </c>
      <c r="AI42" s="298">
        <v>16</v>
      </c>
      <c r="AJ42" s="299" t="s">
        <v>603</v>
      </c>
      <c r="AK42" s="298">
        <v>1</v>
      </c>
      <c r="AL42" s="299" t="s">
        <v>559</v>
      </c>
      <c r="AM42" s="298">
        <v>11</v>
      </c>
      <c r="AN42" s="299" t="s">
        <v>603</v>
      </c>
      <c r="AO42" s="299" t="s">
        <v>561</v>
      </c>
      <c r="AP42" s="298" t="b">
        <v>0</v>
      </c>
      <c r="AQ42" s="274"/>
      <c r="AR42" s="274"/>
      <c r="AS42" s="274"/>
      <c r="AT42" s="274"/>
      <c r="AU42" s="274"/>
      <c r="AV42" s="274"/>
      <c r="AW42" s="274"/>
      <c r="AX42" s="274"/>
      <c r="AY42" s="274"/>
      <c r="AZ42" s="274"/>
      <c r="DI42" s="274"/>
      <c r="DJ42" s="274"/>
      <c r="DK42" s="274"/>
      <c r="DL42" s="274"/>
      <c r="DM42" s="274"/>
      <c r="DN42" s="274"/>
      <c r="DO42" s="274"/>
      <c r="DP42" s="274"/>
      <c r="DQ42" s="274"/>
      <c r="DR42" s="274"/>
      <c r="DS42" s="274"/>
      <c r="DT42" s="274"/>
      <c r="DU42" s="274"/>
      <c r="DV42" s="274"/>
      <c r="DW42" s="274"/>
      <c r="DX42" s="274"/>
      <c r="DY42" s="274"/>
      <c r="DZ42" s="274"/>
      <c r="EA42" s="274"/>
      <c r="HS42" s="296" t="s">
        <v>853</v>
      </c>
    </row>
    <row r="43" spans="33:227" hidden="1" x14ac:dyDescent="0.2">
      <c r="AG43" s="298">
        <v>1204</v>
      </c>
      <c r="AH43" s="299" t="s">
        <v>606</v>
      </c>
      <c r="AI43" s="298">
        <v>16</v>
      </c>
      <c r="AJ43" s="299" t="s">
        <v>603</v>
      </c>
      <c r="AK43" s="298">
        <v>1</v>
      </c>
      <c r="AL43" s="299" t="s">
        <v>559</v>
      </c>
      <c r="AM43" s="298">
        <v>11</v>
      </c>
      <c r="AN43" s="299" t="s">
        <v>603</v>
      </c>
      <c r="AO43" s="299" t="s">
        <v>561</v>
      </c>
      <c r="AP43" s="298" t="b">
        <v>0</v>
      </c>
      <c r="AQ43" s="274"/>
      <c r="AR43" s="274"/>
      <c r="AS43" s="274"/>
      <c r="AT43" s="274"/>
      <c r="AU43" s="274"/>
      <c r="AV43" s="274"/>
      <c r="AW43" s="274"/>
      <c r="AX43" s="274"/>
      <c r="AY43" s="274"/>
      <c r="AZ43" s="274"/>
      <c r="DI43" s="274"/>
      <c r="DJ43" s="274"/>
      <c r="DK43" s="274"/>
      <c r="DL43" s="274"/>
      <c r="DM43" s="274"/>
      <c r="DN43" s="274"/>
      <c r="DO43" s="274"/>
      <c r="DP43" s="274"/>
      <c r="DQ43" s="274"/>
      <c r="DR43" s="274"/>
      <c r="DS43" s="274"/>
      <c r="DT43" s="274"/>
      <c r="DU43" s="274"/>
      <c r="DV43" s="274"/>
      <c r="DW43" s="274"/>
      <c r="DX43" s="274"/>
      <c r="DY43" s="274"/>
      <c r="DZ43" s="274"/>
      <c r="EA43" s="274"/>
      <c r="HS43" s="273"/>
    </row>
    <row r="44" spans="33:227" ht="26.4" hidden="1" x14ac:dyDescent="0.2">
      <c r="AG44" s="298">
        <v>1205</v>
      </c>
      <c r="AH44" s="299" t="s">
        <v>607</v>
      </c>
      <c r="AI44" s="298">
        <v>16</v>
      </c>
      <c r="AJ44" s="299" t="s">
        <v>603</v>
      </c>
      <c r="AK44" s="298">
        <v>1</v>
      </c>
      <c r="AL44" s="299" t="s">
        <v>559</v>
      </c>
      <c r="AM44" s="298">
        <v>11</v>
      </c>
      <c r="AN44" s="299" t="s">
        <v>603</v>
      </c>
      <c r="AO44" s="299" t="s">
        <v>561</v>
      </c>
      <c r="AP44" s="298" t="b">
        <v>0</v>
      </c>
      <c r="AQ44" s="274"/>
      <c r="AR44" s="274"/>
      <c r="AS44" s="274"/>
      <c r="AT44" s="274"/>
      <c r="AU44" s="274"/>
      <c r="AV44" s="274"/>
      <c r="AW44" s="274"/>
      <c r="AX44" s="274"/>
      <c r="AY44" s="274"/>
      <c r="AZ44" s="274"/>
      <c r="DI44" s="274"/>
      <c r="DJ44" s="274"/>
      <c r="DK44" s="274"/>
      <c r="DL44" s="274"/>
      <c r="DM44" s="274"/>
      <c r="DN44" s="274"/>
      <c r="DO44" s="274"/>
      <c r="DP44" s="274"/>
      <c r="DQ44" s="274"/>
      <c r="DR44" s="274"/>
      <c r="DS44" s="274"/>
      <c r="DT44" s="274"/>
      <c r="DU44" s="274"/>
      <c r="DV44" s="274"/>
      <c r="DW44" s="274"/>
      <c r="DX44" s="274"/>
      <c r="DY44" s="274"/>
      <c r="DZ44" s="274"/>
      <c r="EA44" s="274"/>
      <c r="HS44" s="296" t="s">
        <v>853</v>
      </c>
    </row>
    <row r="45" spans="33:227" ht="26.4" hidden="1" x14ac:dyDescent="0.2">
      <c r="AG45" s="298">
        <v>1206</v>
      </c>
      <c r="AH45" s="299" t="s">
        <v>608</v>
      </c>
      <c r="AI45" s="298">
        <v>16</v>
      </c>
      <c r="AJ45" s="299" t="s">
        <v>603</v>
      </c>
      <c r="AK45" s="298">
        <v>1</v>
      </c>
      <c r="AL45" s="299" t="s">
        <v>559</v>
      </c>
      <c r="AM45" s="298">
        <v>11</v>
      </c>
      <c r="AN45" s="299" t="s">
        <v>603</v>
      </c>
      <c r="AO45" s="299" t="s">
        <v>561</v>
      </c>
      <c r="AP45" s="298" t="b">
        <v>0</v>
      </c>
      <c r="AQ45" s="274"/>
      <c r="AR45" s="274"/>
      <c r="AS45" s="274"/>
      <c r="AT45" s="274"/>
      <c r="AU45" s="274"/>
      <c r="AV45" s="274"/>
      <c r="AW45" s="274"/>
      <c r="AX45" s="274"/>
      <c r="AY45" s="274"/>
      <c r="AZ45" s="274"/>
      <c r="DI45" s="274"/>
      <c r="DJ45" s="274"/>
      <c r="DK45" s="274"/>
      <c r="DL45" s="274"/>
      <c r="DM45" s="274"/>
      <c r="DN45" s="274"/>
      <c r="DO45" s="274"/>
      <c r="DP45" s="274"/>
      <c r="DQ45" s="274"/>
      <c r="DR45" s="274"/>
      <c r="DS45" s="274"/>
      <c r="DT45" s="274"/>
      <c r="DU45" s="274"/>
      <c r="DV45" s="274"/>
      <c r="DW45" s="274"/>
      <c r="DX45" s="274"/>
      <c r="DY45" s="274"/>
      <c r="DZ45" s="274"/>
      <c r="EA45" s="274"/>
      <c r="HS45" s="273"/>
    </row>
    <row r="46" spans="33:227" ht="26.4" hidden="1" x14ac:dyDescent="0.2">
      <c r="AG46" s="298">
        <v>1301</v>
      </c>
      <c r="AH46" s="299" t="s">
        <v>609</v>
      </c>
      <c r="AI46" s="298">
        <v>19</v>
      </c>
      <c r="AJ46" s="299" t="s">
        <v>610</v>
      </c>
      <c r="AK46" s="298">
        <v>1</v>
      </c>
      <c r="AL46" s="299" t="s">
        <v>559</v>
      </c>
      <c r="AM46" s="298">
        <v>14</v>
      </c>
      <c r="AN46" s="299" t="s">
        <v>610</v>
      </c>
      <c r="AO46" s="299" t="s">
        <v>561</v>
      </c>
      <c r="AP46" s="298" t="b">
        <v>0</v>
      </c>
      <c r="AQ46" s="274"/>
      <c r="AR46" s="274"/>
      <c r="AS46" s="274"/>
      <c r="AT46" s="274"/>
      <c r="AU46" s="274"/>
      <c r="AV46" s="274"/>
      <c r="AW46" s="274"/>
      <c r="AX46" s="274"/>
      <c r="AY46" s="274"/>
      <c r="AZ46" s="274"/>
      <c r="DI46" s="274"/>
      <c r="DJ46" s="274"/>
      <c r="DK46" s="274"/>
      <c r="DL46" s="274"/>
      <c r="DM46" s="274"/>
      <c r="DN46" s="274"/>
      <c r="DO46" s="274"/>
      <c r="DP46" s="274"/>
      <c r="DQ46" s="274"/>
      <c r="DR46" s="274"/>
      <c r="DS46" s="274"/>
      <c r="DT46" s="274"/>
      <c r="DU46" s="274"/>
      <c r="DV46" s="274"/>
      <c r="DW46" s="274"/>
      <c r="DX46" s="274"/>
      <c r="DY46" s="274"/>
      <c r="DZ46" s="274"/>
      <c r="EA46" s="274"/>
      <c r="HS46" s="296" t="s">
        <v>853</v>
      </c>
    </row>
    <row r="47" spans="33:227" ht="26.4" hidden="1" x14ac:dyDescent="0.2">
      <c r="AG47" s="298">
        <v>1302</v>
      </c>
      <c r="AH47" s="299" t="s">
        <v>611</v>
      </c>
      <c r="AI47" s="298">
        <v>19</v>
      </c>
      <c r="AJ47" s="299" t="s">
        <v>610</v>
      </c>
      <c r="AK47" s="298">
        <v>1</v>
      </c>
      <c r="AL47" s="299" t="s">
        <v>559</v>
      </c>
      <c r="AM47" s="298">
        <v>14</v>
      </c>
      <c r="AN47" s="299" t="s">
        <v>610</v>
      </c>
      <c r="AO47" s="299" t="s">
        <v>561</v>
      </c>
      <c r="AP47" s="298" t="b">
        <v>0</v>
      </c>
      <c r="AQ47" s="274"/>
      <c r="AR47" s="274"/>
      <c r="AS47" s="274"/>
      <c r="AT47" s="274"/>
      <c r="AU47" s="274"/>
      <c r="AV47" s="274"/>
      <c r="AW47" s="274"/>
      <c r="AX47" s="274"/>
      <c r="AY47" s="274"/>
      <c r="AZ47" s="274"/>
      <c r="DI47" s="274"/>
      <c r="DJ47" s="274"/>
      <c r="DK47" s="274"/>
      <c r="DL47" s="274"/>
      <c r="DM47" s="274"/>
      <c r="DN47" s="274"/>
      <c r="DO47" s="274"/>
      <c r="DP47" s="274"/>
      <c r="DQ47" s="274"/>
      <c r="DR47" s="274"/>
      <c r="DS47" s="274"/>
      <c r="DT47" s="274"/>
      <c r="DU47" s="274"/>
      <c r="DV47" s="274"/>
      <c r="DW47" s="274"/>
      <c r="DX47" s="274"/>
      <c r="DY47" s="274"/>
      <c r="DZ47" s="274"/>
      <c r="EA47" s="274"/>
      <c r="HS47" s="273"/>
    </row>
    <row r="48" spans="33:227" ht="26.4" hidden="1" x14ac:dyDescent="0.2">
      <c r="AG48" s="298">
        <v>1303</v>
      </c>
      <c r="AH48" s="299" t="s">
        <v>612</v>
      </c>
      <c r="AI48" s="298">
        <v>19</v>
      </c>
      <c r="AJ48" s="299" t="s">
        <v>610</v>
      </c>
      <c r="AK48" s="298">
        <v>1</v>
      </c>
      <c r="AL48" s="299" t="s">
        <v>559</v>
      </c>
      <c r="AM48" s="298">
        <v>14</v>
      </c>
      <c r="AN48" s="299" t="s">
        <v>610</v>
      </c>
      <c r="AO48" s="299" t="s">
        <v>561</v>
      </c>
      <c r="AP48" s="298" t="b">
        <v>0</v>
      </c>
      <c r="AQ48" s="274"/>
      <c r="AR48" s="274"/>
      <c r="AS48" s="274"/>
      <c r="AT48" s="274"/>
      <c r="AU48" s="274"/>
      <c r="AV48" s="274"/>
      <c r="AW48" s="274"/>
      <c r="AX48" s="274"/>
      <c r="AY48" s="274"/>
      <c r="AZ48" s="274"/>
      <c r="DI48" s="274"/>
      <c r="DJ48" s="274"/>
      <c r="DK48" s="274"/>
      <c r="DL48" s="274"/>
      <c r="DM48" s="274"/>
      <c r="DN48" s="274"/>
      <c r="DO48" s="274"/>
      <c r="DP48" s="274"/>
      <c r="DQ48" s="274"/>
      <c r="DR48" s="274"/>
      <c r="DS48" s="274"/>
      <c r="DT48" s="274"/>
      <c r="DU48" s="274"/>
      <c r="DV48" s="274"/>
      <c r="DW48" s="274"/>
      <c r="DX48" s="274"/>
      <c r="DY48" s="274"/>
      <c r="DZ48" s="274"/>
      <c r="EA48" s="274"/>
      <c r="HS48" s="296" t="s">
        <v>853</v>
      </c>
    </row>
    <row r="49" spans="33:227" hidden="1" x14ac:dyDescent="0.2">
      <c r="AG49" s="298">
        <v>1401</v>
      </c>
      <c r="AH49" s="299" t="s">
        <v>613</v>
      </c>
      <c r="AI49" s="298">
        <v>17</v>
      </c>
      <c r="AJ49" s="299" t="s">
        <v>614</v>
      </c>
      <c r="AK49" s="298">
        <v>1</v>
      </c>
      <c r="AL49" s="299" t="s">
        <v>559</v>
      </c>
      <c r="AM49" s="298">
        <v>12</v>
      </c>
      <c r="AN49" s="299" t="s">
        <v>614</v>
      </c>
      <c r="AO49" s="299" t="s">
        <v>561</v>
      </c>
      <c r="AP49" s="298" t="b">
        <v>0</v>
      </c>
      <c r="AQ49" s="274"/>
      <c r="AR49" s="274"/>
      <c r="AS49" s="274"/>
      <c r="AT49" s="274"/>
      <c r="AU49" s="274"/>
      <c r="AV49" s="274"/>
      <c r="AW49" s="274"/>
      <c r="AX49" s="274"/>
      <c r="AY49" s="274"/>
      <c r="AZ49" s="274"/>
      <c r="DI49" s="274"/>
      <c r="DJ49" s="274"/>
      <c r="DK49" s="274"/>
      <c r="DL49" s="274"/>
      <c r="DM49" s="274"/>
      <c r="DN49" s="274"/>
      <c r="DO49" s="274"/>
      <c r="DP49" s="274"/>
      <c r="DQ49" s="274"/>
      <c r="DR49" s="274"/>
      <c r="DS49" s="274"/>
      <c r="DT49" s="274"/>
      <c r="DU49" s="274"/>
      <c r="DV49" s="274"/>
      <c r="DW49" s="274"/>
      <c r="DX49" s="274"/>
      <c r="DY49" s="274"/>
      <c r="DZ49" s="274"/>
      <c r="EA49" s="274"/>
      <c r="HS49" s="273"/>
    </row>
    <row r="50" spans="33:227" ht="26.4" hidden="1" x14ac:dyDescent="0.2">
      <c r="AG50" s="298">
        <v>1402</v>
      </c>
      <c r="AH50" s="299" t="s">
        <v>615</v>
      </c>
      <c r="AI50" s="298">
        <v>17</v>
      </c>
      <c r="AJ50" s="299" t="s">
        <v>614</v>
      </c>
      <c r="AK50" s="298">
        <v>1</v>
      </c>
      <c r="AL50" s="299" t="s">
        <v>559</v>
      </c>
      <c r="AM50" s="298">
        <v>12</v>
      </c>
      <c r="AN50" s="299" t="s">
        <v>614</v>
      </c>
      <c r="AO50" s="299" t="s">
        <v>561</v>
      </c>
      <c r="AP50" s="298" t="b">
        <v>0</v>
      </c>
      <c r="AQ50" s="274"/>
      <c r="AR50" s="274"/>
      <c r="AS50" s="274"/>
      <c r="AT50" s="274"/>
      <c r="AU50" s="274"/>
      <c r="AV50" s="274"/>
      <c r="AW50" s="274"/>
      <c r="AX50" s="274"/>
      <c r="AY50" s="274"/>
      <c r="AZ50" s="274"/>
      <c r="DI50" s="274"/>
      <c r="DJ50" s="274"/>
      <c r="DK50" s="274"/>
      <c r="DL50" s="274"/>
      <c r="DM50" s="274"/>
      <c r="DN50" s="274"/>
      <c r="DO50" s="274"/>
      <c r="DP50" s="274"/>
      <c r="DQ50" s="274"/>
      <c r="DR50" s="274"/>
      <c r="DS50" s="274"/>
      <c r="DT50" s="274"/>
      <c r="DU50" s="274"/>
      <c r="DV50" s="274"/>
      <c r="DW50" s="274"/>
      <c r="DX50" s="274"/>
      <c r="DY50" s="274"/>
      <c r="DZ50" s="274"/>
      <c r="EA50" s="274"/>
      <c r="HS50" s="296" t="s">
        <v>853</v>
      </c>
    </row>
    <row r="51" spans="33:227" hidden="1" x14ac:dyDescent="0.2">
      <c r="AG51" s="298">
        <v>1403</v>
      </c>
      <c r="AH51" s="299" t="s">
        <v>616</v>
      </c>
      <c r="AI51" s="298">
        <v>17</v>
      </c>
      <c r="AJ51" s="299" t="s">
        <v>614</v>
      </c>
      <c r="AK51" s="298">
        <v>1</v>
      </c>
      <c r="AL51" s="299" t="s">
        <v>559</v>
      </c>
      <c r="AM51" s="298">
        <v>12</v>
      </c>
      <c r="AN51" s="299" t="s">
        <v>614</v>
      </c>
      <c r="AO51" s="299" t="s">
        <v>561</v>
      </c>
      <c r="AP51" s="298" t="b">
        <v>0</v>
      </c>
      <c r="AQ51" s="274"/>
      <c r="AR51" s="274"/>
      <c r="AS51" s="274"/>
      <c r="AT51" s="274"/>
      <c r="AU51" s="274"/>
      <c r="AV51" s="274"/>
      <c r="AW51" s="274"/>
      <c r="AX51" s="274"/>
      <c r="AY51" s="274"/>
      <c r="AZ51" s="274"/>
      <c r="DI51" s="274"/>
      <c r="DJ51" s="274"/>
      <c r="DK51" s="274"/>
      <c r="DL51" s="274"/>
      <c r="DM51" s="274"/>
      <c r="DN51" s="274"/>
      <c r="DO51" s="274"/>
      <c r="DP51" s="274"/>
      <c r="DQ51" s="274"/>
      <c r="DR51" s="274"/>
      <c r="DS51" s="274"/>
      <c r="DT51" s="274"/>
      <c r="DU51" s="274"/>
      <c r="DV51" s="274"/>
      <c r="DW51" s="274"/>
      <c r="DX51" s="274"/>
      <c r="DY51" s="274"/>
      <c r="DZ51" s="274"/>
      <c r="EA51" s="274"/>
      <c r="HS51" s="273"/>
    </row>
    <row r="52" spans="33:227" ht="26.4" hidden="1" x14ac:dyDescent="0.2">
      <c r="AG52" s="298">
        <v>1404</v>
      </c>
      <c r="AH52" s="299" t="s">
        <v>617</v>
      </c>
      <c r="AI52" s="298">
        <v>17</v>
      </c>
      <c r="AJ52" s="299" t="s">
        <v>614</v>
      </c>
      <c r="AK52" s="298">
        <v>1</v>
      </c>
      <c r="AL52" s="299" t="s">
        <v>559</v>
      </c>
      <c r="AM52" s="298">
        <v>12</v>
      </c>
      <c r="AN52" s="299" t="s">
        <v>614</v>
      </c>
      <c r="AO52" s="299" t="s">
        <v>561</v>
      </c>
      <c r="AP52" s="298" t="b">
        <v>0</v>
      </c>
      <c r="AQ52" s="274"/>
      <c r="AR52" s="274"/>
      <c r="AS52" s="274"/>
      <c r="AT52" s="274"/>
      <c r="AU52" s="274"/>
      <c r="AV52" s="274"/>
      <c r="AW52" s="274"/>
      <c r="AX52" s="274"/>
      <c r="AY52" s="274"/>
      <c r="AZ52" s="274"/>
      <c r="DI52" s="274"/>
      <c r="DJ52" s="274"/>
      <c r="DK52" s="274"/>
      <c r="DL52" s="274"/>
      <c r="DM52" s="274"/>
      <c r="DN52" s="274"/>
      <c r="DO52" s="274"/>
      <c r="DP52" s="274"/>
      <c r="DQ52" s="274"/>
      <c r="DR52" s="274"/>
      <c r="DS52" s="274"/>
      <c r="DT52" s="274"/>
      <c r="DU52" s="274"/>
      <c r="DV52" s="274"/>
      <c r="DW52" s="274"/>
      <c r="DX52" s="274"/>
      <c r="DY52" s="274"/>
      <c r="DZ52" s="274"/>
      <c r="EA52" s="274"/>
      <c r="HS52" s="296" t="s">
        <v>853</v>
      </c>
    </row>
    <row r="53" spans="33:227" ht="26.4" hidden="1" x14ac:dyDescent="0.2">
      <c r="AG53" s="298">
        <v>1500</v>
      </c>
      <c r="AH53" s="299" t="s">
        <v>618</v>
      </c>
      <c r="AI53" s="298">
        <v>21</v>
      </c>
      <c r="AJ53" s="299" t="s">
        <v>618</v>
      </c>
      <c r="AK53" s="298">
        <v>1</v>
      </c>
      <c r="AL53" s="299" t="s">
        <v>559</v>
      </c>
      <c r="AM53" s="298">
        <v>16</v>
      </c>
      <c r="AN53" s="299" t="s">
        <v>618</v>
      </c>
      <c r="AO53" s="299" t="s">
        <v>561</v>
      </c>
      <c r="AP53" s="298" t="b">
        <v>0</v>
      </c>
      <c r="AQ53" s="274"/>
      <c r="AR53" s="274"/>
      <c r="AS53" s="274"/>
      <c r="AT53" s="274"/>
      <c r="AU53" s="274"/>
      <c r="AV53" s="274"/>
      <c r="AW53" s="274"/>
      <c r="AX53" s="274"/>
      <c r="AY53" s="274"/>
      <c r="AZ53" s="274"/>
      <c r="DI53" s="274"/>
      <c r="DJ53" s="274"/>
      <c r="DK53" s="274"/>
      <c r="DL53" s="274"/>
      <c r="DM53" s="274"/>
      <c r="DN53" s="274"/>
      <c r="DO53" s="274"/>
      <c r="DP53" s="274"/>
      <c r="DQ53" s="274"/>
      <c r="DR53" s="274"/>
      <c r="DS53" s="274"/>
      <c r="DT53" s="274"/>
      <c r="DU53" s="274"/>
      <c r="DV53" s="274"/>
      <c r="DW53" s="274"/>
      <c r="DX53" s="274"/>
      <c r="DY53" s="274"/>
      <c r="DZ53" s="274"/>
      <c r="EA53" s="274"/>
      <c r="HS53" s="273"/>
    </row>
    <row r="54" spans="33:227" ht="26.4" hidden="1" x14ac:dyDescent="0.2">
      <c r="AG54" s="298">
        <v>2001</v>
      </c>
      <c r="AH54" s="299" t="s">
        <v>619</v>
      </c>
      <c r="AI54" s="298">
        <v>22</v>
      </c>
      <c r="AJ54" s="299" t="s">
        <v>620</v>
      </c>
      <c r="AK54" s="298">
        <v>2</v>
      </c>
      <c r="AL54" s="299" t="s">
        <v>621</v>
      </c>
      <c r="AM54" s="298">
        <v>17</v>
      </c>
      <c r="AN54" s="299" t="s">
        <v>621</v>
      </c>
      <c r="AO54" s="299" t="s">
        <v>622</v>
      </c>
      <c r="AP54" s="298" t="b">
        <v>0</v>
      </c>
      <c r="AQ54" s="274"/>
      <c r="AR54" s="274"/>
      <c r="AS54" s="274"/>
      <c r="AT54" s="274"/>
      <c r="AU54" s="274"/>
      <c r="AV54" s="274"/>
      <c r="AW54" s="274"/>
      <c r="AX54" s="274"/>
      <c r="AY54" s="274"/>
      <c r="AZ54" s="274"/>
      <c r="DI54" s="274"/>
      <c r="DJ54" s="274"/>
      <c r="DK54" s="274"/>
      <c r="DL54" s="274"/>
      <c r="DM54" s="274"/>
      <c r="DN54" s="274"/>
      <c r="DO54" s="274"/>
      <c r="DP54" s="274"/>
      <c r="DQ54" s="274"/>
      <c r="DR54" s="274"/>
      <c r="DS54" s="274"/>
      <c r="DT54" s="274"/>
      <c r="DU54" s="274"/>
      <c r="DV54" s="274"/>
      <c r="DW54" s="274"/>
      <c r="DX54" s="274"/>
      <c r="DY54" s="274"/>
      <c r="DZ54" s="274"/>
      <c r="EA54" s="274"/>
      <c r="HS54" s="296" t="s">
        <v>853</v>
      </c>
    </row>
    <row r="55" spans="33:227" ht="26.4" hidden="1" x14ac:dyDescent="0.2">
      <c r="AG55" s="298">
        <v>2002</v>
      </c>
      <c r="AH55" s="299" t="s">
        <v>623</v>
      </c>
      <c r="AI55" s="298">
        <v>23</v>
      </c>
      <c r="AJ55" s="299" t="s">
        <v>624</v>
      </c>
      <c r="AK55" s="298">
        <v>2</v>
      </c>
      <c r="AL55" s="299" t="s">
        <v>621</v>
      </c>
      <c r="AM55" s="298">
        <v>17</v>
      </c>
      <c r="AN55" s="299" t="s">
        <v>621</v>
      </c>
      <c r="AO55" s="299" t="s">
        <v>622</v>
      </c>
      <c r="AP55" s="298" t="b">
        <v>0</v>
      </c>
      <c r="AQ55" s="274"/>
      <c r="AR55" s="274"/>
      <c r="AS55" s="274"/>
      <c r="AT55" s="274"/>
      <c r="AU55" s="274"/>
      <c r="AV55" s="274"/>
      <c r="AW55" s="274"/>
      <c r="AX55" s="274"/>
      <c r="AY55" s="274"/>
      <c r="AZ55" s="274"/>
      <c r="DI55" s="274"/>
      <c r="DJ55" s="274"/>
      <c r="DK55" s="274"/>
      <c r="DL55" s="274"/>
      <c r="DM55" s="274"/>
      <c r="DN55" s="274"/>
      <c r="DO55" s="274"/>
      <c r="DP55" s="274"/>
      <c r="DQ55" s="274"/>
      <c r="DR55" s="274"/>
      <c r="DS55" s="274"/>
      <c r="DT55" s="274"/>
      <c r="DU55" s="274"/>
      <c r="DV55" s="274"/>
      <c r="DW55" s="274"/>
      <c r="DX55" s="274"/>
      <c r="DY55" s="274"/>
      <c r="DZ55" s="274"/>
      <c r="EA55" s="274"/>
      <c r="HS55" s="273"/>
    </row>
    <row r="56" spans="33:227" ht="26.4" hidden="1" x14ac:dyDescent="0.2">
      <c r="AG56" s="298">
        <v>2003</v>
      </c>
      <c r="AH56" s="299" t="s">
        <v>625</v>
      </c>
      <c r="AI56" s="298">
        <v>24</v>
      </c>
      <c r="AJ56" s="299" t="s">
        <v>626</v>
      </c>
      <c r="AK56" s="298">
        <v>2</v>
      </c>
      <c r="AL56" s="299" t="s">
        <v>621</v>
      </c>
      <c r="AM56" s="298">
        <v>17</v>
      </c>
      <c r="AN56" s="299" t="s">
        <v>621</v>
      </c>
      <c r="AO56" s="299" t="s">
        <v>622</v>
      </c>
      <c r="AP56" s="298" t="b">
        <v>0</v>
      </c>
      <c r="AQ56" s="274"/>
      <c r="AR56" s="274"/>
      <c r="AS56" s="274"/>
      <c r="AT56" s="274"/>
      <c r="AU56" s="274"/>
      <c r="AV56" s="274"/>
      <c r="AW56" s="274"/>
      <c r="AX56" s="274"/>
      <c r="AY56" s="274"/>
      <c r="AZ56" s="274"/>
      <c r="DI56" s="274"/>
      <c r="DJ56" s="274"/>
      <c r="DK56" s="274"/>
      <c r="DL56" s="274"/>
      <c r="DM56" s="274"/>
      <c r="DN56" s="274"/>
      <c r="DO56" s="274"/>
      <c r="DP56" s="274"/>
      <c r="DQ56" s="274"/>
      <c r="DR56" s="274"/>
      <c r="DS56" s="274"/>
      <c r="DT56" s="274"/>
      <c r="DU56" s="274"/>
      <c r="DV56" s="274"/>
      <c r="DW56" s="274"/>
      <c r="DX56" s="274"/>
      <c r="DY56" s="274"/>
      <c r="DZ56" s="274"/>
      <c r="EA56" s="274"/>
      <c r="HS56" s="296" t="s">
        <v>853</v>
      </c>
    </row>
    <row r="57" spans="33:227" ht="26.4" hidden="1" x14ac:dyDescent="0.2">
      <c r="AG57" s="298">
        <v>2004</v>
      </c>
      <c r="AH57" s="299" t="s">
        <v>627</v>
      </c>
      <c r="AI57" s="298">
        <v>25</v>
      </c>
      <c r="AJ57" s="299" t="s">
        <v>628</v>
      </c>
      <c r="AK57" s="298">
        <v>2</v>
      </c>
      <c r="AL57" s="299" t="s">
        <v>621</v>
      </c>
      <c r="AM57" s="298">
        <v>17</v>
      </c>
      <c r="AN57" s="299" t="s">
        <v>621</v>
      </c>
      <c r="AO57" s="299" t="s">
        <v>622</v>
      </c>
      <c r="AP57" s="298" t="b">
        <v>0</v>
      </c>
      <c r="AQ57" s="274"/>
      <c r="AR57" s="274"/>
      <c r="AS57" s="274"/>
      <c r="AT57" s="274"/>
      <c r="AU57" s="274"/>
      <c r="AV57" s="274"/>
      <c r="AW57" s="274"/>
      <c r="AX57" s="274"/>
      <c r="AY57" s="274"/>
      <c r="AZ57" s="274"/>
      <c r="DI57" s="274"/>
      <c r="DJ57" s="274"/>
      <c r="DK57" s="274"/>
      <c r="DL57" s="274"/>
      <c r="DM57" s="274"/>
      <c r="DN57" s="274"/>
      <c r="DO57" s="274"/>
      <c r="DP57" s="274"/>
      <c r="DQ57" s="274"/>
      <c r="DR57" s="274"/>
      <c r="DS57" s="274"/>
      <c r="DT57" s="274"/>
      <c r="DU57" s="274"/>
      <c r="DV57" s="274"/>
      <c r="DW57" s="274"/>
      <c r="DX57" s="274"/>
      <c r="DY57" s="274"/>
      <c r="DZ57" s="274"/>
      <c r="EA57" s="274"/>
      <c r="HS57" s="273"/>
    </row>
    <row r="58" spans="33:227" ht="26.4" hidden="1" x14ac:dyDescent="0.2">
      <c r="AG58" s="298">
        <v>2005</v>
      </c>
      <c r="AH58" s="299" t="s">
        <v>629</v>
      </c>
      <c r="AI58" s="298">
        <v>26</v>
      </c>
      <c r="AJ58" s="299" t="s">
        <v>630</v>
      </c>
      <c r="AK58" s="298">
        <v>2</v>
      </c>
      <c r="AL58" s="299" t="s">
        <v>621</v>
      </c>
      <c r="AM58" s="298">
        <v>17</v>
      </c>
      <c r="AN58" s="299" t="s">
        <v>621</v>
      </c>
      <c r="AO58" s="299" t="s">
        <v>622</v>
      </c>
      <c r="AP58" s="298" t="b">
        <v>0</v>
      </c>
      <c r="AQ58" s="274"/>
      <c r="AR58" s="274"/>
      <c r="AS58" s="274"/>
      <c r="AT58" s="274"/>
      <c r="AU58" s="274"/>
      <c r="AV58" s="274"/>
      <c r="AW58" s="274"/>
      <c r="AX58" s="274"/>
      <c r="AY58" s="274"/>
      <c r="AZ58" s="274"/>
      <c r="DI58" s="274"/>
      <c r="DJ58" s="274"/>
      <c r="DK58" s="274"/>
      <c r="DL58" s="274"/>
      <c r="DM58" s="274"/>
      <c r="DN58" s="274"/>
      <c r="DO58" s="274"/>
      <c r="DP58" s="274"/>
      <c r="DQ58" s="274"/>
      <c r="DR58" s="274"/>
      <c r="DS58" s="274"/>
      <c r="DT58" s="274"/>
      <c r="DU58" s="274"/>
      <c r="DV58" s="274"/>
      <c r="DW58" s="274"/>
      <c r="DX58" s="274"/>
      <c r="DY58" s="274"/>
      <c r="DZ58" s="274"/>
      <c r="EA58" s="274"/>
      <c r="HS58" s="296" t="s">
        <v>853</v>
      </c>
    </row>
    <row r="59" spans="33:227" ht="26.4" hidden="1" x14ac:dyDescent="0.2">
      <c r="AG59" s="298">
        <v>2006</v>
      </c>
      <c r="AH59" s="299" t="s">
        <v>631</v>
      </c>
      <c r="AI59" s="298">
        <v>27</v>
      </c>
      <c r="AJ59" s="299" t="s">
        <v>632</v>
      </c>
      <c r="AK59" s="298">
        <v>2</v>
      </c>
      <c r="AL59" s="299" t="s">
        <v>621</v>
      </c>
      <c r="AM59" s="298">
        <v>17</v>
      </c>
      <c r="AN59" s="299" t="s">
        <v>621</v>
      </c>
      <c r="AO59" s="299" t="s">
        <v>622</v>
      </c>
      <c r="AP59" s="298" t="b">
        <v>0</v>
      </c>
      <c r="AQ59" s="274"/>
      <c r="AR59" s="274"/>
      <c r="AS59" s="274"/>
      <c r="AT59" s="274"/>
      <c r="AU59" s="274"/>
      <c r="AV59" s="274"/>
      <c r="AW59" s="274"/>
      <c r="AX59" s="274"/>
      <c r="AY59" s="274"/>
      <c r="AZ59" s="274"/>
      <c r="DI59" s="274"/>
      <c r="DJ59" s="274"/>
      <c r="DK59" s="274"/>
      <c r="DL59" s="274"/>
      <c r="DM59" s="274"/>
      <c r="DN59" s="274"/>
      <c r="DO59" s="274"/>
      <c r="DP59" s="274"/>
      <c r="DQ59" s="274"/>
      <c r="DR59" s="274"/>
      <c r="DS59" s="274"/>
      <c r="DT59" s="274"/>
      <c r="DU59" s="274"/>
      <c r="DV59" s="274"/>
      <c r="DW59" s="274"/>
      <c r="DX59" s="274"/>
      <c r="DY59" s="274"/>
      <c r="DZ59" s="274"/>
      <c r="EA59" s="274"/>
      <c r="HS59" s="273"/>
    </row>
    <row r="60" spans="33:227" ht="26.4" hidden="1" x14ac:dyDescent="0.2">
      <c r="AG60" s="298">
        <v>2007</v>
      </c>
      <c r="AH60" s="299" t="s">
        <v>633</v>
      </c>
      <c r="AI60" s="298">
        <v>28</v>
      </c>
      <c r="AJ60" s="299" t="s">
        <v>633</v>
      </c>
      <c r="AK60" s="298">
        <v>2</v>
      </c>
      <c r="AL60" s="299" t="s">
        <v>621</v>
      </c>
      <c r="AM60" s="298">
        <v>17</v>
      </c>
      <c r="AN60" s="299" t="s">
        <v>621</v>
      </c>
      <c r="AO60" s="299" t="s">
        <v>622</v>
      </c>
      <c r="AP60" s="298" t="b">
        <v>0</v>
      </c>
      <c r="AQ60" s="274"/>
      <c r="AR60" s="274"/>
      <c r="AS60" s="274"/>
      <c r="AT60" s="274"/>
      <c r="AU60" s="274"/>
      <c r="AV60" s="274"/>
      <c r="AW60" s="274"/>
      <c r="AX60" s="274"/>
      <c r="AY60" s="274"/>
      <c r="AZ60" s="274"/>
      <c r="DI60" s="274"/>
      <c r="DJ60" s="274"/>
      <c r="DK60" s="274"/>
      <c r="DL60" s="274"/>
      <c r="DM60" s="274"/>
      <c r="DN60" s="274"/>
      <c r="DO60" s="274"/>
      <c r="DP60" s="274"/>
      <c r="DQ60" s="274"/>
      <c r="DR60" s="274"/>
      <c r="DS60" s="274"/>
      <c r="DT60" s="274"/>
      <c r="DU60" s="274"/>
      <c r="DV60" s="274"/>
      <c r="DW60" s="274"/>
      <c r="DX60" s="274"/>
      <c r="DY60" s="274"/>
      <c r="DZ60" s="274"/>
      <c r="EA60" s="274"/>
      <c r="HS60" s="296" t="s">
        <v>853</v>
      </c>
    </row>
    <row r="61" spans="33:227" ht="26.4" hidden="1" x14ac:dyDescent="0.2">
      <c r="AG61" s="298">
        <v>3001</v>
      </c>
      <c r="AH61" s="299" t="s">
        <v>634</v>
      </c>
      <c r="AI61" s="298">
        <v>29</v>
      </c>
      <c r="AJ61" s="299" t="s">
        <v>635</v>
      </c>
      <c r="AK61" s="298">
        <v>3</v>
      </c>
      <c r="AL61" s="299" t="s">
        <v>636</v>
      </c>
      <c r="AM61" s="298">
        <v>18</v>
      </c>
      <c r="AN61" s="299" t="s">
        <v>636</v>
      </c>
      <c r="AO61" s="299" t="s">
        <v>622</v>
      </c>
      <c r="AP61" s="298" t="b">
        <v>0</v>
      </c>
      <c r="AQ61" s="274"/>
      <c r="AR61" s="274"/>
      <c r="AS61" s="274"/>
      <c r="AT61" s="274"/>
      <c r="AU61" s="274"/>
      <c r="AV61" s="274"/>
      <c r="AW61" s="274"/>
      <c r="AX61" s="274"/>
      <c r="AY61" s="274"/>
      <c r="AZ61" s="274"/>
      <c r="DI61" s="274"/>
      <c r="DJ61" s="274"/>
      <c r="DK61" s="274"/>
      <c r="DL61" s="274"/>
      <c r="DM61" s="274"/>
      <c r="DN61" s="274"/>
      <c r="DO61" s="274"/>
      <c r="DP61" s="274"/>
      <c r="DQ61" s="274"/>
      <c r="DR61" s="274"/>
      <c r="DS61" s="274"/>
      <c r="DT61" s="274"/>
      <c r="DU61" s="274"/>
      <c r="DV61" s="274"/>
      <c r="DW61" s="274"/>
      <c r="DX61" s="274"/>
      <c r="DY61" s="274"/>
      <c r="DZ61" s="274"/>
      <c r="EA61" s="274"/>
      <c r="HS61" s="273"/>
    </row>
    <row r="62" spans="33:227" ht="26.4" hidden="1" x14ac:dyDescent="0.2">
      <c r="AG62" s="298">
        <v>3002</v>
      </c>
      <c r="AH62" s="299" t="s">
        <v>637</v>
      </c>
      <c r="AI62" s="298">
        <v>30</v>
      </c>
      <c r="AJ62" s="299" t="s">
        <v>638</v>
      </c>
      <c r="AK62" s="298">
        <v>3</v>
      </c>
      <c r="AL62" s="299" t="s">
        <v>636</v>
      </c>
      <c r="AM62" s="298">
        <v>18</v>
      </c>
      <c r="AN62" s="299" t="s">
        <v>636</v>
      </c>
      <c r="AO62" s="299" t="s">
        <v>622</v>
      </c>
      <c r="AP62" s="298" t="b">
        <v>0</v>
      </c>
      <c r="AQ62" s="274"/>
      <c r="AR62" s="274"/>
      <c r="AS62" s="274"/>
      <c r="AT62" s="274"/>
      <c r="AU62" s="274"/>
      <c r="AV62" s="274"/>
      <c r="AW62" s="274"/>
      <c r="AX62" s="274"/>
      <c r="AY62" s="274"/>
      <c r="AZ62" s="274"/>
      <c r="DI62" s="274"/>
      <c r="DJ62" s="274"/>
      <c r="DK62" s="274"/>
      <c r="DL62" s="274"/>
      <c r="DM62" s="274"/>
      <c r="DN62" s="274"/>
      <c r="DO62" s="274"/>
      <c r="DP62" s="274"/>
      <c r="DQ62" s="274"/>
      <c r="DR62" s="274"/>
      <c r="DS62" s="274"/>
      <c r="DT62" s="274"/>
      <c r="DU62" s="274"/>
      <c r="DV62" s="274"/>
      <c r="DW62" s="274"/>
      <c r="DX62" s="274"/>
      <c r="DY62" s="274"/>
      <c r="DZ62" s="274"/>
      <c r="EA62" s="274"/>
      <c r="HS62" s="296" t="s">
        <v>853</v>
      </c>
    </row>
    <row r="63" spans="33:227" ht="39.6" hidden="1" x14ac:dyDescent="0.2">
      <c r="AG63" s="298">
        <v>3003</v>
      </c>
      <c r="AH63" s="299" t="s">
        <v>639</v>
      </c>
      <c r="AI63" s="298">
        <v>31</v>
      </c>
      <c r="AJ63" s="299" t="s">
        <v>640</v>
      </c>
      <c r="AK63" s="298">
        <v>3</v>
      </c>
      <c r="AL63" s="299" t="s">
        <v>636</v>
      </c>
      <c r="AM63" s="298">
        <v>18</v>
      </c>
      <c r="AN63" s="299" t="s">
        <v>636</v>
      </c>
      <c r="AO63" s="299" t="s">
        <v>622</v>
      </c>
      <c r="AP63" s="298" t="b">
        <v>0</v>
      </c>
      <c r="AQ63" s="274"/>
      <c r="AR63" s="274"/>
      <c r="AS63" s="274"/>
      <c r="AT63" s="274"/>
      <c r="AU63" s="274"/>
      <c r="AV63" s="274"/>
      <c r="AW63" s="274"/>
      <c r="AX63" s="274"/>
      <c r="AY63" s="274"/>
      <c r="AZ63" s="274"/>
      <c r="DI63" s="274"/>
      <c r="DJ63" s="274"/>
      <c r="DK63" s="274"/>
      <c r="DL63" s="274"/>
      <c r="DM63" s="274"/>
      <c r="DN63" s="274"/>
      <c r="DO63" s="274"/>
      <c r="DP63" s="274"/>
      <c r="DQ63" s="274"/>
      <c r="DR63" s="274"/>
      <c r="DS63" s="274"/>
      <c r="DT63" s="274"/>
      <c r="DU63" s="274"/>
      <c r="DV63" s="274"/>
      <c r="DW63" s="274"/>
      <c r="DX63" s="274"/>
      <c r="DY63" s="274"/>
      <c r="DZ63" s="274"/>
      <c r="EA63" s="274"/>
      <c r="HS63" s="273"/>
    </row>
    <row r="64" spans="33:227" ht="26.4" hidden="1" x14ac:dyDescent="0.2">
      <c r="AG64" s="298">
        <v>3004</v>
      </c>
      <c r="AH64" s="299" t="s">
        <v>641</v>
      </c>
      <c r="AI64" s="298">
        <v>32</v>
      </c>
      <c r="AJ64" s="299" t="s">
        <v>642</v>
      </c>
      <c r="AK64" s="298">
        <v>3</v>
      </c>
      <c r="AL64" s="299" t="s">
        <v>636</v>
      </c>
      <c r="AM64" s="298">
        <v>18</v>
      </c>
      <c r="AN64" s="299" t="s">
        <v>636</v>
      </c>
      <c r="AO64" s="299" t="s">
        <v>622</v>
      </c>
      <c r="AP64" s="298" t="b">
        <v>0</v>
      </c>
      <c r="AQ64" s="274"/>
      <c r="AR64" s="274"/>
      <c r="AS64" s="274"/>
      <c r="AT64" s="274"/>
      <c r="AU64" s="274"/>
      <c r="AV64" s="274"/>
      <c r="AW64" s="274"/>
      <c r="AX64" s="274"/>
      <c r="AY64" s="274"/>
      <c r="AZ64" s="274"/>
      <c r="DI64" s="274"/>
      <c r="DJ64" s="274"/>
      <c r="DK64" s="274"/>
      <c r="DL64" s="274"/>
      <c r="DM64" s="274"/>
      <c r="DN64" s="274"/>
      <c r="DO64" s="274"/>
      <c r="DP64" s="274"/>
      <c r="DQ64" s="274"/>
      <c r="DR64" s="274"/>
      <c r="DS64" s="274"/>
      <c r="DT64" s="274"/>
      <c r="DU64" s="274"/>
      <c r="DV64" s="274"/>
      <c r="DW64" s="274"/>
      <c r="DX64" s="274"/>
      <c r="DY64" s="274"/>
      <c r="DZ64" s="274"/>
      <c r="EA64" s="274"/>
      <c r="HS64" s="296" t="s">
        <v>853</v>
      </c>
    </row>
    <row r="65" spans="1:227" ht="26.4" hidden="1" x14ac:dyDescent="0.2">
      <c r="AG65" s="298">
        <v>3005</v>
      </c>
      <c r="AH65" s="299" t="s">
        <v>643</v>
      </c>
      <c r="AI65" s="298">
        <v>33</v>
      </c>
      <c r="AJ65" s="299" t="s">
        <v>644</v>
      </c>
      <c r="AK65" s="298">
        <v>3</v>
      </c>
      <c r="AL65" s="299" t="s">
        <v>636</v>
      </c>
      <c r="AM65" s="298">
        <v>18</v>
      </c>
      <c r="AN65" s="299" t="s">
        <v>636</v>
      </c>
      <c r="AO65" s="299" t="s">
        <v>622</v>
      </c>
      <c r="AP65" s="298" t="b">
        <v>0</v>
      </c>
      <c r="AQ65" s="274"/>
      <c r="AR65" s="274"/>
      <c r="AS65" s="274"/>
      <c r="AT65" s="274"/>
      <c r="AU65" s="274"/>
      <c r="AV65" s="274"/>
      <c r="AW65" s="274"/>
      <c r="AX65" s="274"/>
      <c r="AY65" s="274"/>
      <c r="AZ65" s="274"/>
      <c r="DI65" s="274"/>
      <c r="DJ65" s="274"/>
      <c r="DK65" s="274"/>
      <c r="DL65" s="274"/>
      <c r="DM65" s="274"/>
      <c r="DN65" s="274"/>
      <c r="DO65" s="274"/>
      <c r="DP65" s="274"/>
      <c r="DQ65" s="274"/>
      <c r="DR65" s="274"/>
      <c r="DS65" s="274"/>
      <c r="DT65" s="274"/>
      <c r="DU65" s="274"/>
      <c r="DV65" s="274"/>
      <c r="DW65" s="274"/>
      <c r="DX65" s="274"/>
      <c r="DY65" s="274"/>
      <c r="DZ65" s="274"/>
      <c r="EA65" s="274"/>
      <c r="HS65" s="273"/>
    </row>
    <row r="66" spans="1:227" ht="26.4" hidden="1" x14ac:dyDescent="0.2">
      <c r="AG66" s="298">
        <v>3006</v>
      </c>
      <c r="AH66" s="299" t="s">
        <v>645</v>
      </c>
      <c r="AI66" s="298">
        <v>34</v>
      </c>
      <c r="AJ66" s="299" t="s">
        <v>646</v>
      </c>
      <c r="AK66" s="298">
        <v>3</v>
      </c>
      <c r="AL66" s="299" t="s">
        <v>636</v>
      </c>
      <c r="AM66" s="298">
        <v>18</v>
      </c>
      <c r="AN66" s="299" t="s">
        <v>636</v>
      </c>
      <c r="AO66" s="299" t="s">
        <v>622</v>
      </c>
      <c r="AP66" s="298" t="b">
        <v>0</v>
      </c>
      <c r="AQ66" s="274"/>
      <c r="AR66" s="274"/>
      <c r="AS66" s="274"/>
      <c r="AT66" s="274"/>
      <c r="AU66" s="274"/>
      <c r="AV66" s="274"/>
      <c r="AW66" s="274"/>
      <c r="AX66" s="274"/>
      <c r="AY66" s="274"/>
      <c r="AZ66" s="274"/>
      <c r="DI66" s="274"/>
      <c r="DJ66" s="274"/>
      <c r="DK66" s="274"/>
      <c r="DL66" s="274"/>
      <c r="DM66" s="274"/>
      <c r="DN66" s="274"/>
      <c r="DO66" s="274"/>
      <c r="DP66" s="274"/>
      <c r="DQ66" s="274"/>
      <c r="DR66" s="274"/>
      <c r="DS66" s="274"/>
      <c r="DT66" s="274"/>
      <c r="DU66" s="274"/>
      <c r="DV66" s="274"/>
      <c r="DW66" s="274"/>
      <c r="DX66" s="274"/>
      <c r="DY66" s="274"/>
      <c r="DZ66" s="274"/>
      <c r="EA66" s="274"/>
      <c r="HS66" s="296" t="s">
        <v>853</v>
      </c>
    </row>
    <row r="67" spans="1:227" ht="26.4" hidden="1" x14ac:dyDescent="0.2">
      <c r="AG67" s="298">
        <v>3007</v>
      </c>
      <c r="AH67" s="299" t="s">
        <v>647</v>
      </c>
      <c r="AI67" s="298">
        <v>35</v>
      </c>
      <c r="AJ67" s="299" t="s">
        <v>647</v>
      </c>
      <c r="AK67" s="298">
        <v>3</v>
      </c>
      <c r="AL67" s="299" t="s">
        <v>636</v>
      </c>
      <c r="AM67" s="298">
        <v>18</v>
      </c>
      <c r="AN67" s="299" t="s">
        <v>636</v>
      </c>
      <c r="AO67" s="299" t="s">
        <v>622</v>
      </c>
      <c r="AP67" s="298" t="b">
        <v>0</v>
      </c>
      <c r="AQ67" s="274"/>
      <c r="AR67" s="274"/>
      <c r="AS67" s="274"/>
      <c r="AT67" s="274"/>
      <c r="AU67" s="274"/>
      <c r="AV67" s="274"/>
      <c r="AW67" s="274"/>
      <c r="AX67" s="274"/>
      <c r="AY67" s="274"/>
      <c r="AZ67" s="274"/>
      <c r="DI67" s="274"/>
      <c r="DJ67" s="274"/>
      <c r="DK67" s="274"/>
      <c r="DL67" s="274"/>
      <c r="DM67" s="274"/>
      <c r="DN67" s="274"/>
      <c r="DO67" s="274"/>
      <c r="DP67" s="274"/>
      <c r="DQ67" s="274"/>
      <c r="DR67" s="274"/>
      <c r="DS67" s="274"/>
      <c r="DT67" s="274"/>
      <c r="DU67" s="274"/>
      <c r="DV67" s="274"/>
      <c r="DW67" s="274"/>
      <c r="DX67" s="274"/>
      <c r="DY67" s="274"/>
      <c r="DZ67" s="274"/>
      <c r="EA67" s="274"/>
      <c r="HS67" s="273"/>
    </row>
    <row r="68" spans="1:227" hidden="1" x14ac:dyDescent="0.2">
      <c r="AG68" s="298">
        <v>4001</v>
      </c>
      <c r="AH68" s="299" t="s">
        <v>648</v>
      </c>
      <c r="AI68" s="298">
        <v>40</v>
      </c>
      <c r="AJ68" s="299" t="s">
        <v>649</v>
      </c>
      <c r="AK68" s="298">
        <v>4</v>
      </c>
      <c r="AL68" s="299" t="s">
        <v>649</v>
      </c>
      <c r="AM68" s="298">
        <v>21</v>
      </c>
      <c r="AN68" s="299" t="s">
        <v>649</v>
      </c>
      <c r="AO68" s="299" t="s">
        <v>622</v>
      </c>
      <c r="AP68" s="298" t="b">
        <v>0</v>
      </c>
      <c r="AQ68" s="274"/>
      <c r="AR68" s="274"/>
      <c r="AS68" s="274"/>
      <c r="AT68" s="274"/>
      <c r="AU68" s="274"/>
      <c r="AV68" s="274"/>
      <c r="AW68" s="274"/>
      <c r="AX68" s="274"/>
      <c r="AY68" s="274"/>
      <c r="AZ68" s="274"/>
      <c r="DI68" s="274"/>
      <c r="DJ68" s="274"/>
      <c r="DK68" s="274"/>
      <c r="DL68" s="274"/>
      <c r="DM68" s="274"/>
      <c r="DN68" s="274"/>
      <c r="DO68" s="274"/>
      <c r="DP68" s="274"/>
      <c r="DQ68" s="274"/>
      <c r="DR68" s="274"/>
      <c r="DS68" s="274"/>
      <c r="DT68" s="274"/>
      <c r="DU68" s="274"/>
      <c r="DV68" s="274"/>
      <c r="DW68" s="274"/>
      <c r="DX68" s="274"/>
      <c r="DY68" s="274"/>
      <c r="DZ68" s="274"/>
      <c r="EA68" s="274"/>
      <c r="HS68" s="296" t="s">
        <v>853</v>
      </c>
    </row>
    <row r="69" spans="1:227" hidden="1" x14ac:dyDescent="0.2">
      <c r="AG69" s="298">
        <v>4002</v>
      </c>
      <c r="AH69" s="299" t="s">
        <v>650</v>
      </c>
      <c r="AI69" s="298">
        <v>40</v>
      </c>
      <c r="AJ69" s="299" t="s">
        <v>649</v>
      </c>
      <c r="AK69" s="298">
        <v>4</v>
      </c>
      <c r="AL69" s="299" t="s">
        <v>649</v>
      </c>
      <c r="AM69" s="298">
        <v>21</v>
      </c>
      <c r="AN69" s="299" t="s">
        <v>649</v>
      </c>
      <c r="AO69" s="299" t="s">
        <v>622</v>
      </c>
      <c r="AP69" s="298" t="b">
        <v>0</v>
      </c>
      <c r="AQ69" s="274"/>
      <c r="AR69" s="274"/>
      <c r="AS69" s="274"/>
      <c r="AT69" s="274"/>
      <c r="AU69" s="274"/>
      <c r="AV69" s="274"/>
      <c r="AW69" s="274"/>
      <c r="AX69" s="274"/>
      <c r="AY69" s="274"/>
      <c r="AZ69" s="274"/>
      <c r="DI69" s="274"/>
      <c r="DJ69" s="274"/>
      <c r="DK69" s="274"/>
      <c r="DL69" s="274"/>
      <c r="DM69" s="274"/>
      <c r="DN69" s="274"/>
      <c r="DO69" s="274"/>
      <c r="DP69" s="274"/>
      <c r="DQ69" s="274"/>
      <c r="DR69" s="274"/>
      <c r="DS69" s="274"/>
      <c r="DT69" s="274"/>
      <c r="DU69" s="274"/>
      <c r="DV69" s="274"/>
      <c r="DW69" s="274"/>
      <c r="DX69" s="274"/>
      <c r="DY69" s="274"/>
      <c r="DZ69" s="274"/>
      <c r="EA69" s="274"/>
      <c r="HS69" s="273"/>
    </row>
    <row r="70" spans="1:227" ht="26.4" hidden="1" x14ac:dyDescent="0.2">
      <c r="AG70" s="298">
        <v>5001</v>
      </c>
      <c r="AH70" s="299" t="s">
        <v>651</v>
      </c>
      <c r="AI70" s="298">
        <v>37</v>
      </c>
      <c r="AJ70" s="299" t="s">
        <v>652</v>
      </c>
      <c r="AK70" s="298">
        <v>4</v>
      </c>
      <c r="AL70" s="299" t="s">
        <v>649</v>
      </c>
      <c r="AM70" s="298">
        <v>20</v>
      </c>
      <c r="AN70" s="299" t="s">
        <v>653</v>
      </c>
      <c r="AO70" s="299" t="s">
        <v>622</v>
      </c>
      <c r="AP70" s="298" t="b">
        <v>0</v>
      </c>
      <c r="AQ70" s="274"/>
      <c r="AR70" s="274"/>
      <c r="AS70" s="274"/>
      <c r="AT70" s="274"/>
      <c r="AU70" s="274"/>
      <c r="AV70" s="274"/>
      <c r="AW70" s="274"/>
      <c r="AX70" s="274"/>
      <c r="AY70" s="274"/>
      <c r="AZ70" s="274"/>
      <c r="DI70" s="274"/>
      <c r="DJ70" s="274"/>
      <c r="DK70" s="274"/>
      <c r="DL70" s="274"/>
      <c r="DM70" s="274"/>
      <c r="DN70" s="274"/>
      <c r="DO70" s="274"/>
      <c r="DP70" s="274"/>
      <c r="DQ70" s="274"/>
      <c r="DR70" s="274"/>
      <c r="DS70" s="274"/>
      <c r="DT70" s="274"/>
      <c r="DU70" s="274"/>
      <c r="DV70" s="274"/>
      <c r="DW70" s="274"/>
      <c r="DX70" s="274"/>
      <c r="DY70" s="274"/>
      <c r="DZ70" s="274"/>
      <c r="EA70" s="274"/>
      <c r="HS70" s="296" t="s">
        <v>853</v>
      </c>
    </row>
    <row r="71" spans="1:227" ht="26.4" hidden="1" x14ac:dyDescent="0.2">
      <c r="AG71" s="298">
        <v>5002</v>
      </c>
      <c r="AH71" s="299" t="s">
        <v>654</v>
      </c>
      <c r="AI71" s="298">
        <v>37</v>
      </c>
      <c r="AJ71" s="299" t="s">
        <v>652</v>
      </c>
      <c r="AK71" s="298">
        <v>4</v>
      </c>
      <c r="AL71" s="299" t="s">
        <v>649</v>
      </c>
      <c r="AM71" s="298">
        <v>20</v>
      </c>
      <c r="AN71" s="299" t="s">
        <v>653</v>
      </c>
      <c r="AO71" s="299" t="s">
        <v>622</v>
      </c>
      <c r="AP71" s="298" t="b">
        <v>0</v>
      </c>
      <c r="AQ71" s="274"/>
      <c r="AR71" s="274"/>
      <c r="AS71" s="274"/>
      <c r="AT71" s="274"/>
      <c r="AU71" s="274"/>
      <c r="AV71" s="274"/>
      <c r="AW71" s="274"/>
      <c r="AX71" s="274"/>
      <c r="AY71" s="274"/>
      <c r="AZ71" s="274"/>
      <c r="DI71" s="274"/>
      <c r="DJ71" s="274"/>
      <c r="DK71" s="274"/>
      <c r="DL71" s="274"/>
      <c r="DM71" s="274"/>
      <c r="DN71" s="274"/>
      <c r="DO71" s="274"/>
      <c r="DP71" s="274"/>
      <c r="DQ71" s="274"/>
      <c r="DR71" s="274"/>
      <c r="DS71" s="274"/>
      <c r="DT71" s="274"/>
      <c r="DU71" s="274"/>
      <c r="DV71" s="274"/>
      <c r="DW71" s="274"/>
      <c r="DX71" s="274"/>
      <c r="DY71" s="274"/>
      <c r="DZ71" s="274"/>
      <c r="EA71" s="274"/>
      <c r="HS71" s="273"/>
    </row>
    <row r="72" spans="1:227" ht="26.4" hidden="1" x14ac:dyDescent="0.2">
      <c r="AG72" s="298">
        <v>5003</v>
      </c>
      <c r="AH72" s="299" t="s">
        <v>655</v>
      </c>
      <c r="AI72" s="298">
        <v>36</v>
      </c>
      <c r="AJ72" s="299" t="s">
        <v>656</v>
      </c>
      <c r="AK72" s="298">
        <v>4</v>
      </c>
      <c r="AL72" s="299" t="s">
        <v>649</v>
      </c>
      <c r="AM72" s="298">
        <v>19</v>
      </c>
      <c r="AN72" s="299" t="s">
        <v>657</v>
      </c>
      <c r="AO72" s="299" t="s">
        <v>622</v>
      </c>
      <c r="AP72" s="298" t="b">
        <v>0</v>
      </c>
      <c r="AQ72" s="274"/>
      <c r="AR72" s="274"/>
      <c r="AS72" s="274"/>
      <c r="AT72" s="274"/>
      <c r="AU72" s="274"/>
      <c r="AV72" s="274"/>
      <c r="AW72" s="274"/>
      <c r="AX72" s="274"/>
      <c r="AY72" s="274"/>
      <c r="AZ72" s="274"/>
      <c r="DI72" s="274"/>
      <c r="DJ72" s="274"/>
      <c r="DK72" s="274"/>
      <c r="DL72" s="274"/>
      <c r="DM72" s="274"/>
      <c r="DN72" s="274"/>
      <c r="DO72" s="274"/>
      <c r="DP72" s="274"/>
      <c r="DQ72" s="274"/>
      <c r="DR72" s="274"/>
      <c r="DS72" s="274"/>
      <c r="DT72" s="274"/>
      <c r="DU72" s="274"/>
      <c r="DV72" s="274"/>
      <c r="DW72" s="274"/>
      <c r="DX72" s="274"/>
      <c r="DY72" s="274"/>
      <c r="DZ72" s="274"/>
      <c r="EA72" s="274"/>
      <c r="HS72" s="296" t="s">
        <v>853</v>
      </c>
    </row>
    <row r="73" spans="1:227" ht="26.4" hidden="1" x14ac:dyDescent="0.2">
      <c r="AG73" s="298">
        <v>5004</v>
      </c>
      <c r="AH73" s="299" t="s">
        <v>658</v>
      </c>
      <c r="AI73" s="298">
        <v>36</v>
      </c>
      <c r="AJ73" s="299" t="s">
        <v>656</v>
      </c>
      <c r="AK73" s="298">
        <v>4</v>
      </c>
      <c r="AL73" s="299" t="s">
        <v>649</v>
      </c>
      <c r="AM73" s="298">
        <v>19</v>
      </c>
      <c r="AN73" s="299" t="s">
        <v>657</v>
      </c>
      <c r="AO73" s="299" t="s">
        <v>622</v>
      </c>
      <c r="AP73" s="298" t="b">
        <v>0</v>
      </c>
      <c r="AQ73" s="274"/>
      <c r="AR73" s="274"/>
      <c r="AS73" s="274"/>
      <c r="AT73" s="274"/>
      <c r="AU73" s="274"/>
      <c r="AV73" s="274"/>
      <c r="AW73" s="274"/>
      <c r="AX73" s="274"/>
      <c r="AY73" s="274"/>
      <c r="AZ73" s="274"/>
      <c r="DI73" s="274"/>
      <c r="DJ73" s="274"/>
      <c r="DK73" s="274"/>
      <c r="DL73" s="274"/>
      <c r="DM73" s="274"/>
      <c r="DN73" s="274"/>
      <c r="DO73" s="274"/>
      <c r="DP73" s="274"/>
      <c r="DQ73" s="274"/>
      <c r="DR73" s="274"/>
      <c r="DS73" s="274"/>
      <c r="DT73" s="274"/>
      <c r="DU73" s="274"/>
      <c r="DV73" s="274"/>
      <c r="DW73" s="274"/>
      <c r="DX73" s="274"/>
      <c r="DY73" s="274"/>
      <c r="DZ73" s="274"/>
      <c r="EA73" s="274"/>
      <c r="HS73" s="273"/>
    </row>
    <row r="74" spans="1:227" hidden="1" x14ac:dyDescent="0.2">
      <c r="AG74" s="298">
        <v>5005</v>
      </c>
      <c r="AH74" s="299" t="s">
        <v>659</v>
      </c>
      <c r="AI74" s="298">
        <v>39</v>
      </c>
      <c r="AJ74" s="299" t="s">
        <v>660</v>
      </c>
      <c r="AK74" s="298">
        <v>4</v>
      </c>
      <c r="AL74" s="299" t="s">
        <v>649</v>
      </c>
      <c r="AM74" s="298">
        <v>21</v>
      </c>
      <c r="AN74" s="299" t="s">
        <v>649</v>
      </c>
      <c r="AO74" s="299" t="s">
        <v>622</v>
      </c>
      <c r="AP74" s="298" t="b">
        <v>0</v>
      </c>
      <c r="AQ74" s="274"/>
      <c r="AR74" s="274"/>
      <c r="AS74" s="274"/>
      <c r="AT74" s="274"/>
      <c r="AU74" s="274"/>
      <c r="AV74" s="274"/>
      <c r="AW74" s="274"/>
      <c r="AX74" s="274"/>
      <c r="AY74" s="274"/>
      <c r="AZ74" s="274"/>
      <c r="DI74" s="274"/>
      <c r="DJ74" s="274"/>
      <c r="DK74" s="274"/>
      <c r="DL74" s="274"/>
      <c r="DM74" s="274"/>
      <c r="DN74" s="274"/>
      <c r="DO74" s="274"/>
      <c r="DP74" s="274"/>
      <c r="DQ74" s="274"/>
      <c r="DR74" s="274"/>
      <c r="DS74" s="274"/>
      <c r="DT74" s="274"/>
      <c r="DU74" s="274"/>
      <c r="DV74" s="274"/>
      <c r="DW74" s="274"/>
      <c r="DX74" s="274"/>
      <c r="DY74" s="274"/>
      <c r="DZ74" s="274"/>
      <c r="EA74" s="274"/>
      <c r="HS74" s="296" t="s">
        <v>853</v>
      </c>
    </row>
    <row r="75" spans="1:227" hidden="1" x14ac:dyDescent="0.2">
      <c r="AG75" s="298">
        <v>5006</v>
      </c>
      <c r="AH75" s="299" t="s">
        <v>661</v>
      </c>
      <c r="AI75" s="298">
        <v>38</v>
      </c>
      <c r="AJ75" s="299" t="s">
        <v>661</v>
      </c>
      <c r="AK75" s="298">
        <v>4</v>
      </c>
      <c r="AL75" s="299" t="s">
        <v>649</v>
      </c>
      <c r="AM75" s="298">
        <v>21</v>
      </c>
      <c r="AN75" s="299" t="s">
        <v>649</v>
      </c>
      <c r="AO75" s="299" t="s">
        <v>622</v>
      </c>
      <c r="AP75" s="298" t="b">
        <v>0</v>
      </c>
      <c r="AQ75" s="274"/>
      <c r="AR75" s="274"/>
      <c r="AS75" s="274"/>
      <c r="AT75" s="274"/>
      <c r="AU75" s="274"/>
      <c r="AV75" s="274"/>
      <c r="AW75" s="274"/>
      <c r="AX75" s="274"/>
      <c r="AY75" s="274"/>
      <c r="AZ75" s="274"/>
      <c r="DI75" s="274"/>
      <c r="DJ75" s="274"/>
      <c r="DK75" s="274"/>
      <c r="DL75" s="274"/>
      <c r="DM75" s="274"/>
      <c r="DN75" s="274"/>
      <c r="DO75" s="274"/>
      <c r="DP75" s="274"/>
      <c r="DQ75" s="274"/>
      <c r="DR75" s="274"/>
      <c r="DS75" s="274"/>
      <c r="DT75" s="274"/>
      <c r="DU75" s="274"/>
      <c r="DV75" s="274"/>
      <c r="DW75" s="274"/>
      <c r="DX75" s="274"/>
      <c r="DY75" s="274"/>
      <c r="DZ75" s="274"/>
      <c r="EA75" s="274"/>
      <c r="HS75" s="273"/>
    </row>
    <row r="76" spans="1:227" hidden="1" x14ac:dyDescent="0.2">
      <c r="AG76" s="298">
        <v>5007</v>
      </c>
      <c r="AH76" s="299" t="s">
        <v>649</v>
      </c>
      <c r="AI76" s="298">
        <v>40</v>
      </c>
      <c r="AJ76" s="299" t="s">
        <v>649</v>
      </c>
      <c r="AK76" s="298">
        <v>4</v>
      </c>
      <c r="AL76" s="299" t="s">
        <v>649</v>
      </c>
      <c r="AM76" s="298">
        <v>21</v>
      </c>
      <c r="AN76" s="299" t="s">
        <v>649</v>
      </c>
      <c r="AO76" s="299" t="s">
        <v>622</v>
      </c>
      <c r="AP76" s="298" t="b">
        <v>0</v>
      </c>
      <c r="AQ76" s="274"/>
      <c r="AR76" s="274"/>
      <c r="AS76" s="274"/>
      <c r="AT76" s="274"/>
      <c r="AU76" s="274"/>
      <c r="AV76" s="274"/>
      <c r="AW76" s="274"/>
      <c r="AX76" s="274"/>
      <c r="AY76" s="274"/>
      <c r="AZ76" s="274"/>
      <c r="DI76" s="274"/>
      <c r="DJ76" s="274"/>
      <c r="DK76" s="274"/>
      <c r="DL76" s="274"/>
      <c r="DM76" s="274"/>
      <c r="DN76" s="274"/>
      <c r="DO76" s="274"/>
      <c r="DP76" s="274"/>
      <c r="DQ76" s="274"/>
      <c r="DR76" s="274"/>
      <c r="DS76" s="274"/>
      <c r="DT76" s="274"/>
      <c r="DU76" s="274"/>
      <c r="DV76" s="274"/>
      <c r="DW76" s="274"/>
      <c r="DX76" s="274"/>
      <c r="DY76" s="274"/>
      <c r="DZ76" s="274"/>
      <c r="EA76" s="274"/>
      <c r="HS76" s="296" t="s">
        <v>853</v>
      </c>
    </row>
    <row r="77" spans="1:227" hidden="1" x14ac:dyDescent="0.2"/>
    <row r="80" spans="1:227" x14ac:dyDescent="0.2">
      <c r="A80" s="272" t="s">
        <v>856</v>
      </c>
      <c r="B80" s="272" t="s">
        <v>170</v>
      </c>
      <c r="C80" s="277" t="s">
        <v>551</v>
      </c>
      <c r="D80" s="277" t="s">
        <v>552</v>
      </c>
      <c r="E80" s="277" t="s">
        <v>555</v>
      </c>
      <c r="F80" s="277" t="s">
        <v>556</v>
      </c>
      <c r="G80" s="277" t="s">
        <v>549</v>
      </c>
      <c r="H80" s="277" t="s">
        <v>550</v>
      </c>
      <c r="I80" s="277" t="s">
        <v>547</v>
      </c>
      <c r="J80" s="277" t="s">
        <v>548</v>
      </c>
      <c r="K80" s="272" t="s">
        <v>1017</v>
      </c>
      <c r="L80" s="272" t="s">
        <v>1018</v>
      </c>
      <c r="M80" s="272" t="s">
        <v>1019</v>
      </c>
      <c r="N80" s="272" t="s">
        <v>1027</v>
      </c>
      <c r="O80" s="184" t="str" cm="1">
        <f t="array" ref="O80:CE82">TRANSPOSE('Ｐ２'!X2:Z70)</f>
        <v>対事業者支払分／輸送費</v>
      </c>
      <c r="P80" s="184" t="str">
        <v>対事業者支払分／輸送費／調達</v>
      </c>
      <c r="Q80" s="184" t="str">
        <v>対事業者支払分／輸送費／社内</v>
      </c>
      <c r="R80" s="184" t="str">
        <v>対事業者支払分／輸送費／販売</v>
      </c>
      <c r="S80" s="184" t="str">
        <v>対事業者支払分／保管費</v>
      </c>
      <c r="T80" s="184" t="str">
        <v>対事業者支払分／保管費／資材</v>
      </c>
      <c r="U80" s="184" t="str">
        <v>対事業者支払分／保管費／製品</v>
      </c>
      <c r="V80" s="184" t="str">
        <v>対事業者支払分／包装費</v>
      </c>
      <c r="W80" s="184" t="str">
        <v>対事業者支払分／荷役費</v>
      </c>
      <c r="X80" s="184" t="str">
        <v>対事業者支払分／物流管理費</v>
      </c>
      <c r="Y80" s="184" t="str">
        <v>対物流子会社支払分／輸送費</v>
      </c>
      <c r="Z80" s="184" t="str">
        <v>対物流子会社支払分／輸送費／調達</v>
      </c>
      <c r="AA80" s="184" t="str">
        <v>対物流子会社支払分／輸送費／社内</v>
      </c>
      <c r="AB80" s="184" t="str">
        <v>対物流子会社支払分／輸送費／販売</v>
      </c>
      <c r="AC80" s="184" t="str">
        <v>対物流子会社支払分／保管費</v>
      </c>
      <c r="AD80" s="184" t="str">
        <v>対物流子会社支払分／保管費／資材</v>
      </c>
      <c r="AE80" s="184" t="str">
        <v>対物流子会社支払分／保管費／製品</v>
      </c>
      <c r="AF80" s="184" t="str">
        <v>対物流子会社支払分／包装費</v>
      </c>
      <c r="AG80" s="184" t="str">
        <v>対物流子会社支払分／荷役費</v>
      </c>
      <c r="AH80" s="184" t="str">
        <v>対物流子会社支払分／物流管理費</v>
      </c>
      <c r="AI80" s="184" t="str">
        <v>みなし物流費／輸送費／調達</v>
      </c>
      <c r="AJ80" s="184" t="str">
        <v>物流人件費／輸送費</v>
      </c>
      <c r="AK80" s="184" t="str">
        <v>物流人件費／輸送費／調達</v>
      </c>
      <c r="AL80" s="184" t="str">
        <v>物流人件費／輸送費／社内</v>
      </c>
      <c r="AM80" s="184" t="str">
        <v>物流人件費／輸送費／販売</v>
      </c>
      <c r="AN80" s="184" t="str">
        <v>物流人件費／保管費</v>
      </c>
      <c r="AO80" s="184" t="str">
        <v>物流人件費／保管費／資材</v>
      </c>
      <c r="AP80" s="184" t="str">
        <v>物流人件費／保管費／製品</v>
      </c>
      <c r="AQ80" s="184" t="str">
        <v>物流人件費／包装費</v>
      </c>
      <c r="AR80" s="184" t="str">
        <v>物流人件費／荷役費</v>
      </c>
      <c r="AS80" s="184" t="str">
        <v>物流人件費／物流管理費</v>
      </c>
      <c r="AT80" s="184" t="str">
        <v>物流施設費／輸送費</v>
      </c>
      <c r="AU80" s="184" t="str">
        <v>物流施設費／輸送費／調達</v>
      </c>
      <c r="AV80" s="184" t="str">
        <v>物流施設費／輸送費／社内</v>
      </c>
      <c r="AW80" s="184" t="str">
        <v>物流施設費／輸送費／販売</v>
      </c>
      <c r="AX80" s="184" t="str">
        <v>物流施設費／保管費</v>
      </c>
      <c r="AY80" s="184" t="str">
        <v>物流施設費／保管費／資材</v>
      </c>
      <c r="AZ80" s="184" t="str">
        <v>物流施設費／保管費／製品</v>
      </c>
      <c r="BA80" s="184" t="str">
        <v>物流施設費／包装費</v>
      </c>
      <c r="BB80" s="184" t="str">
        <v>物流施設費／荷役費</v>
      </c>
      <c r="BC80" s="184" t="str">
        <v>物流施設費／物流管理費</v>
      </c>
      <c r="BD80" s="184" t="str">
        <v>減価償却費／輸送費</v>
      </c>
      <c r="BE80" s="184" t="str">
        <v>減価償却費／輸送費／調達</v>
      </c>
      <c r="BF80" s="184" t="str">
        <v>減価償却費／輸送費／社内</v>
      </c>
      <c r="BG80" s="184" t="str">
        <v>減価償却費／輸送費／販売</v>
      </c>
      <c r="BH80" s="184" t="str">
        <v>減価償却費／保管費</v>
      </c>
      <c r="BI80" s="184" t="str">
        <v>減価償却費／保管費／資材</v>
      </c>
      <c r="BJ80" s="184" t="str">
        <v>減価償却費／保管費／製品</v>
      </c>
      <c r="BK80" s="184" t="str">
        <v>減価償却費／包装費</v>
      </c>
      <c r="BL80" s="184" t="str">
        <v>減価償却費／荷役費</v>
      </c>
      <c r="BM80" s="184" t="str">
        <v>減価償却費／物流管理費</v>
      </c>
      <c r="BN80" s="184" t="str">
        <v>在庫費用／保管費</v>
      </c>
      <c r="BO80" s="184" t="str">
        <v>在庫費用／保管費／資材</v>
      </c>
      <c r="BP80" s="184" t="str">
        <v>在庫費用／保管費／製品</v>
      </c>
      <c r="BQ80" s="184" t="str">
        <v>物流人件費記入あり</v>
      </c>
      <c r="BR80" s="184" t="str">
        <v>物流施設費記入あり</v>
      </c>
      <c r="BS80" s="184" t="str">
        <v>減価償却費記入あり</v>
      </c>
      <c r="BT80" s="184" t="str">
        <v>在庫費用記入あり</v>
      </c>
      <c r="BU80" s="184" t="str">
        <v>物流人件費欄外</v>
      </c>
      <c r="BV80" s="184" t="str">
        <v>物流施設費欄外</v>
      </c>
      <c r="BW80" s="184" t="str">
        <v>減価償却費欄外</v>
      </c>
      <c r="BX80" s="184" t="str">
        <v>対象年度売上高</v>
      </c>
      <c r="BY80" s="184" t="str">
        <v>物流コスト合計</v>
      </c>
      <c r="BZ80" s="184" t="str">
        <v>物流コスト比率</v>
      </c>
      <c r="CA80" s="184" t="str">
        <v>温度帯</v>
      </c>
      <c r="CB80" s="184" t="str">
        <v>物流コスト／常温</v>
      </c>
      <c r="CC80" s="184" t="str">
        <v>物流コスト／要冷</v>
      </c>
      <c r="CD80" s="184" t="str">
        <v>売上高／常温</v>
      </c>
      <c r="CE80" s="184" t="str">
        <v>売上高／要冷</v>
      </c>
      <c r="CF80" s="184" t="str" cm="1">
        <f t="array" ref="CF80:CV82">TRANSPOSE('Ｐ２'!AA2:AC18)</f>
        <v>リバース記入あり</v>
      </c>
      <c r="CG80" s="184" t="str">
        <v>輸送費・回収</v>
      </c>
      <c r="CH80" s="184" t="str">
        <v>輸送費・リサイクル</v>
      </c>
      <c r="CI80" s="184" t="str">
        <v>輸送費・廃棄</v>
      </c>
      <c r="CJ80" s="184" t="str">
        <v>輸送費％・返品・返送</v>
      </c>
      <c r="CK80" s="184" t="str">
        <v>輸送費％・回収</v>
      </c>
      <c r="CL80" s="184" t="str">
        <v>輸送費％・リサイクル</v>
      </c>
      <c r="CM80" s="184" t="str">
        <v>輸送費％・廃棄</v>
      </c>
      <c r="CN80" s="184" t="str">
        <v>その他・返品・返送</v>
      </c>
      <c r="CO80" s="184" t="str">
        <v>その他・回収</v>
      </c>
      <c r="CP80" s="184" t="str">
        <v>その他・リサイクル</v>
      </c>
      <c r="CQ80" s="184" t="str">
        <v>その他・廃棄</v>
      </c>
      <c r="CR80" s="184" t="str">
        <v>その他％・返品・返送</v>
      </c>
      <c r="CS80" s="184" t="str">
        <v>その他％・回収</v>
      </c>
      <c r="CT80" s="184" t="str">
        <v>その他％・リサイクル</v>
      </c>
      <c r="CU80" s="184" t="str">
        <v>その他％・廃棄</v>
      </c>
      <c r="CV80" s="184">
        <v>0</v>
      </c>
    </row>
    <row r="81" spans="3:100" x14ac:dyDescent="0.2">
      <c r="C81" t="str">
        <f>AK2</f>
        <v>大分類コード</v>
      </c>
      <c r="D81" t="str">
        <f>AL2</f>
        <v>業種大分類</v>
      </c>
      <c r="E81" t="str">
        <f>AO2</f>
        <v>製造業 Y/N</v>
      </c>
      <c r="F81" t="str">
        <f>AP2</f>
        <v>主要製造業</v>
      </c>
      <c r="G81" t="str">
        <f>AI2</f>
        <v>業種小分類番号</v>
      </c>
      <c r="H81" t="str">
        <f>AI2</f>
        <v>業種小分類番号</v>
      </c>
      <c r="I81">
        <f>AG2</f>
        <v>0</v>
      </c>
      <c r="J81" t="str">
        <f>AH2</f>
        <v>コスト業種</v>
      </c>
      <c r="O81">
        <v>0</v>
      </c>
      <c r="P81">
        <v>0</v>
      </c>
      <c r="Q81">
        <v>0</v>
      </c>
      <c r="R81">
        <v>0</v>
      </c>
      <c r="S81">
        <v>0</v>
      </c>
      <c r="T81">
        <v>0</v>
      </c>
      <c r="U81">
        <v>0</v>
      </c>
      <c r="V81">
        <v>0</v>
      </c>
      <c r="W81">
        <v>0</v>
      </c>
      <c r="X81">
        <v>0</v>
      </c>
      <c r="Y81">
        <v>0</v>
      </c>
      <c r="Z81">
        <v>0</v>
      </c>
      <c r="AA81">
        <v>0</v>
      </c>
      <c r="AB81">
        <v>0</v>
      </c>
      <c r="AC81">
        <v>0</v>
      </c>
      <c r="AD81">
        <v>0</v>
      </c>
      <c r="AE81">
        <v>0</v>
      </c>
      <c r="AF81">
        <v>0</v>
      </c>
      <c r="AG81">
        <v>0</v>
      </c>
      <c r="AH81">
        <v>0</v>
      </c>
      <c r="AI81">
        <v>0</v>
      </c>
      <c r="AJ81">
        <v>0</v>
      </c>
      <c r="AK81">
        <v>0</v>
      </c>
      <c r="AL81">
        <v>0</v>
      </c>
      <c r="AM81">
        <v>0</v>
      </c>
      <c r="AN81">
        <v>0</v>
      </c>
      <c r="AO81">
        <v>0</v>
      </c>
      <c r="AP81">
        <v>0</v>
      </c>
      <c r="AQ81">
        <v>0</v>
      </c>
      <c r="AR81">
        <v>0</v>
      </c>
      <c r="AS81">
        <v>0</v>
      </c>
      <c r="AT81">
        <v>0</v>
      </c>
      <c r="AU81">
        <v>0</v>
      </c>
      <c r="AV81">
        <v>0</v>
      </c>
      <c r="AW81">
        <v>0</v>
      </c>
      <c r="AX81">
        <v>0</v>
      </c>
      <c r="AY81">
        <v>0</v>
      </c>
      <c r="AZ81">
        <v>0</v>
      </c>
      <c r="BA81">
        <v>0</v>
      </c>
      <c r="BB81">
        <v>0</v>
      </c>
      <c r="BC81">
        <v>0</v>
      </c>
      <c r="BD81">
        <v>0</v>
      </c>
      <c r="BE81">
        <v>0</v>
      </c>
      <c r="BF81">
        <v>0</v>
      </c>
      <c r="BG81">
        <v>0</v>
      </c>
      <c r="BH81">
        <v>0</v>
      </c>
      <c r="BI81">
        <v>0</v>
      </c>
      <c r="BJ81">
        <v>0</v>
      </c>
      <c r="BK81">
        <v>0</v>
      </c>
      <c r="BL81">
        <v>0</v>
      </c>
      <c r="BM81">
        <v>0</v>
      </c>
      <c r="BN81">
        <v>0</v>
      </c>
      <c r="BO81">
        <v>0</v>
      </c>
      <c r="BP81">
        <v>0</v>
      </c>
      <c r="BQ81" t="b">
        <v>0</v>
      </c>
      <c r="BR81" t="b">
        <v>0</v>
      </c>
      <c r="BS81" t="b">
        <v>0</v>
      </c>
      <c r="BT81" t="b">
        <v>0</v>
      </c>
      <c r="BU81">
        <v>0</v>
      </c>
      <c r="BV81">
        <v>0</v>
      </c>
      <c r="BW81">
        <v>0</v>
      </c>
      <c r="BX81">
        <v>0</v>
      </c>
      <c r="BY81">
        <v>0</v>
      </c>
      <c r="BZ81">
        <v>0</v>
      </c>
      <c r="CA81">
        <v>4</v>
      </c>
      <c r="CB81">
        <v>0</v>
      </c>
      <c r="CC81">
        <v>0</v>
      </c>
      <c r="CD81">
        <v>0</v>
      </c>
      <c r="CE81">
        <v>0</v>
      </c>
      <c r="CF81">
        <v>0</v>
      </c>
      <c r="CG81">
        <v>0</v>
      </c>
      <c r="CH81">
        <v>0</v>
      </c>
      <c r="CI81">
        <v>0</v>
      </c>
      <c r="CJ81">
        <v>0</v>
      </c>
      <c r="CK81">
        <v>0</v>
      </c>
      <c r="CL81">
        <v>0</v>
      </c>
      <c r="CM81">
        <v>0</v>
      </c>
      <c r="CN81">
        <v>0</v>
      </c>
      <c r="CO81">
        <v>0</v>
      </c>
      <c r="CP81">
        <v>0</v>
      </c>
      <c r="CQ81">
        <v>0</v>
      </c>
      <c r="CR81">
        <v>0</v>
      </c>
      <c r="CS81">
        <v>0</v>
      </c>
      <c r="CT81">
        <v>0</v>
      </c>
      <c r="CU81">
        <v>0</v>
      </c>
      <c r="CV81">
        <v>0</v>
      </c>
    </row>
    <row r="82" spans="3:100" x14ac:dyDescent="0.2">
      <c r="O82" t="str">
        <v>D201</v>
      </c>
      <c r="P82" t="str">
        <v>D202</v>
      </c>
      <c r="Q82" t="str">
        <v>D203</v>
      </c>
      <c r="R82" t="str">
        <v>D204</v>
      </c>
      <c r="S82" t="str">
        <v>D205</v>
      </c>
      <c r="T82" t="str">
        <v>D206</v>
      </c>
      <c r="U82" t="str">
        <v>D207</v>
      </c>
      <c r="V82" t="str">
        <v>D208</v>
      </c>
      <c r="W82" t="str">
        <v>D209</v>
      </c>
      <c r="X82" t="str">
        <v>D210</v>
      </c>
      <c r="Y82" t="str">
        <v>D211</v>
      </c>
      <c r="Z82" t="str">
        <v>D212</v>
      </c>
      <c r="AA82" t="str">
        <v>D213</v>
      </c>
      <c r="AB82" t="str">
        <v>D214</v>
      </c>
      <c r="AC82" t="str">
        <v>D215</v>
      </c>
      <c r="AD82" t="str">
        <v>D216</v>
      </c>
      <c r="AE82" t="str">
        <v>D217</v>
      </c>
      <c r="AF82" t="str">
        <v>D218</v>
      </c>
      <c r="AG82" t="str">
        <v>D219</v>
      </c>
      <c r="AH82" t="str">
        <v>D220</v>
      </c>
      <c r="AI82" t="str">
        <v>D221</v>
      </c>
      <c r="AJ82" t="str">
        <v>D222</v>
      </c>
      <c r="AK82" t="str">
        <v>D223</v>
      </c>
      <c r="AL82" t="str">
        <v>D224</v>
      </c>
      <c r="AM82" t="str">
        <v>D225</v>
      </c>
      <c r="AN82" t="str">
        <v>D226</v>
      </c>
      <c r="AO82" t="str">
        <v>D227</v>
      </c>
      <c r="AP82" t="str">
        <v>D228</v>
      </c>
      <c r="AQ82" t="str">
        <v>D229</v>
      </c>
      <c r="AR82" t="str">
        <v>D230</v>
      </c>
      <c r="AS82" t="str">
        <v>D231</v>
      </c>
      <c r="AT82" t="str">
        <v>D232</v>
      </c>
      <c r="AU82" t="str">
        <v>D233</v>
      </c>
      <c r="AV82" t="str">
        <v>D234</v>
      </c>
      <c r="AW82" t="str">
        <v>D235</v>
      </c>
      <c r="AX82" t="str">
        <v>D236</v>
      </c>
      <c r="AY82" t="str">
        <v>D237</v>
      </c>
      <c r="AZ82" t="str">
        <v>D238</v>
      </c>
      <c r="BA82" t="str">
        <v>D239</v>
      </c>
      <c r="BB82" t="str">
        <v>D240</v>
      </c>
      <c r="BC82" t="str">
        <v>D241</v>
      </c>
      <c r="BD82" t="str">
        <v>D242</v>
      </c>
      <c r="BE82" t="str">
        <v>D243</v>
      </c>
      <c r="BF82" t="str">
        <v>D244</v>
      </c>
      <c r="BG82" t="str">
        <v>D245</v>
      </c>
      <c r="BH82" t="str">
        <v>D246</v>
      </c>
      <c r="BI82" t="str">
        <v>D247</v>
      </c>
      <c r="BJ82" t="str">
        <v>D248</v>
      </c>
      <c r="BK82" t="str">
        <v>D249</v>
      </c>
      <c r="BL82" t="str">
        <v>D250</v>
      </c>
      <c r="BM82" t="str">
        <v>D251</v>
      </c>
      <c r="BN82" t="str">
        <v>D252</v>
      </c>
      <c r="BO82" t="str">
        <v>D253</v>
      </c>
      <c r="BP82" t="str">
        <v>D254</v>
      </c>
      <c r="BQ82" t="str">
        <v>D255</v>
      </c>
      <c r="BR82" t="str">
        <v>D256</v>
      </c>
      <c r="BS82" t="str">
        <v>D257</v>
      </c>
      <c r="BT82" t="str">
        <v>D258</v>
      </c>
      <c r="BU82" t="str">
        <v>D259</v>
      </c>
      <c r="BV82" t="str">
        <v>D260</v>
      </c>
      <c r="BW82" t="str">
        <v>D261</v>
      </c>
      <c r="BX82" t="str">
        <v>D262</v>
      </c>
      <c r="BY82" t="str">
        <v>D263</v>
      </c>
      <c r="BZ82" t="str">
        <v>D264</v>
      </c>
      <c r="CA82" t="str">
        <v>D265</v>
      </c>
      <c r="CB82" t="str">
        <v>D266</v>
      </c>
      <c r="CC82" t="str">
        <v>D267</v>
      </c>
      <c r="CD82" t="str">
        <v>D268</v>
      </c>
      <c r="CE82" t="str">
        <v>D269</v>
      </c>
      <c r="CF82" t="str">
        <v>D271</v>
      </c>
      <c r="CG82" t="str">
        <v>D272</v>
      </c>
      <c r="CH82" t="str">
        <v>D273</v>
      </c>
      <c r="CI82" t="str">
        <v>D274</v>
      </c>
      <c r="CJ82" t="str">
        <v>D275</v>
      </c>
      <c r="CK82" t="str">
        <v>D276</v>
      </c>
      <c r="CL82" t="str">
        <v>D277</v>
      </c>
      <c r="CM82" t="str">
        <v>D278</v>
      </c>
      <c r="CN82" t="str">
        <v>D279</v>
      </c>
      <c r="CO82" t="str">
        <v>D280</v>
      </c>
      <c r="CP82" t="str">
        <v>D281</v>
      </c>
      <c r="CQ82" t="str">
        <v>D282</v>
      </c>
      <c r="CR82" t="str">
        <v>D283</v>
      </c>
      <c r="CS82" t="str">
        <v>D284</v>
      </c>
      <c r="CT82" t="str">
        <v>D285</v>
      </c>
      <c r="CU82" t="str">
        <v>D286</v>
      </c>
      <c r="CV82" t="str">
        <v>D287</v>
      </c>
    </row>
  </sheetData>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はじめにお読みください</vt:lpstr>
      <vt:lpstr>Ｐ１ </vt:lpstr>
      <vt:lpstr>Ｐ２</vt:lpstr>
      <vt:lpstr>Ｐ３</vt:lpstr>
      <vt:lpstr>Ｐ４</vt:lpstr>
      <vt:lpstr>Ｐ５</vt:lpstr>
      <vt:lpstr>DATA</vt:lpstr>
      <vt:lpstr>'Ｐ１ '!Print_Area</vt:lpstr>
      <vt:lpstr>'Ｐ２'!Print_Area</vt:lpstr>
      <vt:lpstr>'Ｐ３'!Print_Area</vt:lpstr>
      <vt:lpstr>'Ｐ４'!Print_Area</vt:lpstr>
      <vt:lpstr>'Ｐ５'!Print_Area</vt:lpstr>
      <vt:lpstr>はじめにお読みください!Print_Area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JILS/三谷</cp:lastModifiedBy>
  <cp:lastPrinted>2025-07-23T09:51:41Z</cp:lastPrinted>
  <dcterms:created xsi:type="dcterms:W3CDTF">2005-10-28T06:11:52Z</dcterms:created>
  <dcterms:modified xsi:type="dcterms:W3CDTF">2026-07-09T00:06:36Z</dcterms:modified>
</cp:coreProperties>
</file>